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54\fsv2015\財政課\◆◆◆廣田フォルダ◆◆◆\H30\(3.0.3.1)財政公表\(310301)平成29年度財政状況資料集の作成および提出について\回答\"/>
    </mc:Choice>
  </mc:AlternateContent>
  <bookViews>
    <workbookView xWindow="0" yWindow="0" windowWidth="20490" windowHeight="7770" tabRatio="81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E37" i="10"/>
  <c r="AM37" i="10"/>
  <c r="U37" i="10"/>
  <c r="C37" i="10"/>
  <c r="CO36" i="10"/>
  <c r="BW36" i="10"/>
  <c r="BE36" i="10"/>
  <c r="AM36" i="10"/>
  <c r="U36" i="10"/>
  <c r="C36" i="10"/>
  <c r="BW35" i="10"/>
  <c r="BE35" i="10"/>
  <c r="AM35" i="10"/>
  <c r="U35" i="10"/>
  <c r="C35" i="10"/>
  <c r="BW34" i="10"/>
  <c r="BE34" i="10"/>
  <c r="AM34" i="10"/>
  <c r="U34" i="10"/>
  <c r="C34" i="10"/>
  <c r="BW39" i="10" l="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<sst xmlns="http://schemas.openxmlformats.org/spreadsheetml/2006/main" count="1071" uniqueCount="598">
  <si>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</si>
  <si>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</si>
  <si>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</si>
  <si>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</si>
  <si>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</si>
  <si>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</si>
  <si>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</si>
  <si>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</si>
  <si>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</si>
  <si>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</si>
  <si>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</si>
  <si>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</si>
  <si>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</si>
  <si>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</si>
  <si>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</si>
  <si>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</si>
  <si>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</si>
  <si>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</si>
  <si>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</si>
  <si>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</si>
  <si>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</si>
  <si>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</si>
  <si>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</si>
  <si>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</si>
  <si>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</si>
  <si>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</si>
  <si>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</si>
  <si>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</si>
  <si>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</si>
  <si>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</si>
  <si>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</si>
  <si>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</si>
  <si>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</si>
  <si>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</si>
  <si>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</si>
  <si>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</si>
  <si>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</si>
  <si>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</si>
  <si>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</si>
  <si>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</si>
  <si>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</si>
  <si>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</si>
  <si>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</si>
  <si>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</si>
  <si>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</si>
  <si>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</si>
  <si>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</si>
  <si>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</si>
  <si>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</si>
  <si>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</si>
  <si>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</si>
  <si>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</si>
  <si>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</si>
  <si>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</si>
  <si>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</si>
  <si>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</si>
  <si>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</si>
  <si>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</si>
  <si>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</si>
  <si>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</si>
  <si>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</si>
  <si>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</si>
  <si>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</si>
  <si>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</si>
  <si>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</si>
  <si>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</si>
  <si>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</si>
  <si>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</si>
  <si>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</si>
  <si>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</si>
  <si>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</si>
  <si>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</si>
  <si>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</si>
  <si>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</si>
  <si>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</si>
  <si>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</si>
  <si>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</si>
  <si>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</si>
  <si>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</si>
  <si>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</si>
  <si>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</si>
  <si>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</si>
  <si>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</si>
  <si>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</si>
  <si>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</si>
  <si>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</si>
  <si>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</si>
  <si>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</si>
  <si>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</si>
  <si>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</si>
  <si>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</si>
  <si>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</si>
  <si>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勝山市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</si>
  <si>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</si>
  <si>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</si>
  <si>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</si>
  <si>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</si>
  <si>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</si>
  <si>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</si>
  <si>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</si>
  <si>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</si>
  <si>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</si>
  <si>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</si>
  <si>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</si>
  <si>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</si>
  <si>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</si>
  <si>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</si>
  <si>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</si>
  <si>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</si>
  <si>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</si>
  <si>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</si>
  <si>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</si>
  <si>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</si>
  <si>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</si>
  <si>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</si>
  <si>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</si>
  <si>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</si>
  <si>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</si>
  <si>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</si>
  <si>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</si>
  <si>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</si>
  <si>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</si>
  <si>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</si>
  <si>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</si>
  <si>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</si>
  <si>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</si>
  <si>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</si>
  <si>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</si>
  <si>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</si>
  <si>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</si>
  <si>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</si>
  <si>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</si>
  <si>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</si>
  <si>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</si>
  <si>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</si>
  <si>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</si>
  <si>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</si>
  <si>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</si>
  <si>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</si>
  <si>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</si>
  <si>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</si>
  <si>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</si>
  <si>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</si>
  <si>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</si>
  <si>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</si>
  <si>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</si>
  <si>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</si>
  <si>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</si>
  <si>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</si>
  <si>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</si>
  <si>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</si>
  <si>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</si>
  <si>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</si>
  <si>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</si>
  <si>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</si>
  <si>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</si>
  <si>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</si>
  <si>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</si>
  <si>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</si>
  <si>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</si>
  <si>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</si>
  <si>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</si>
  <si>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</si>
  <si>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</si>
  <si>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</si>
  <si>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</si>
  <si>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</si>
  <si>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</si>
  <si>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</si>
  <si>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</si>
  <si>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</si>
  <si>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</si>
  <si>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</si>
  <si>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</si>
  <si>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</si>
  <si>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</si>
  <si>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</si>
  <si>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</si>
  <si>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</si>
  <si>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</si>
  <si>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</si>
  <si>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</si>
  <si>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</si>
  <si>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</si>
  <si>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</si>
  <si>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</si>
  <si>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</si>
  <si>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</si>
  <si>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</si>
  <si>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</si>
  <si>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</si>
  <si>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</si>
  <si>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</si>
  <si>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</si>
  <si>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</si>
  <si>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</si>
  <si>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</si>
  <si>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</si>
  <si>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</si>
  <si>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</si>
  <si>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</si>
  <si>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</si>
  <si>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</si>
  <si>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</si>
  <si>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</si>
  <si>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</si>
  <si>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</si>
  <si>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</si>
  <si>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</si>
  <si>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福井県勝山市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</si>
  <si>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</si>
  <si>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</si>
  <si>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</si>
  <si>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</si>
  <si>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</si>
  <si>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</si>
  <si>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</si>
  <si>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</si>
  <si>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</si>
  <si>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</si>
  <si>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</si>
  <si>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</si>
  <si>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</si>
  <si>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</si>
  <si>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</si>
  <si>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</si>
  <si>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</si>
  <si>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</si>
  <si>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</si>
  <si>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</si>
  <si>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</si>
  <si>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</si>
  <si>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</si>
  <si>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</si>
  <si>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</si>
  <si>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</si>
  <si>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</si>
  <si>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</si>
  <si>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</si>
  <si>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</si>
  <si>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</si>
  <si>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</si>
  <si>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</si>
  <si>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</si>
  <si>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</si>
  <si>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</si>
  <si>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</si>
  <si>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</si>
  <si>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</si>
  <si>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</si>
  <si>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</si>
  <si>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</si>
  <si>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</si>
  <si>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</si>
  <si>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</si>
  <si>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</si>
  <si>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</si>
  <si>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</si>
  <si>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</si>
  <si>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</si>
  <si>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</si>
  <si>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</si>
  <si>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</si>
  <si>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</si>
  <si>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</si>
  <si>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</si>
  <si>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</si>
  <si>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</si>
  <si>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</si>
  <si>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</si>
  <si>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</si>
  <si>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</si>
  <si>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</si>
  <si>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</si>
  <si>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</si>
  <si>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</si>
  <si>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</si>
  <si>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</si>
  <si>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</si>
  <si>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</si>
  <si>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</si>
  <si>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</si>
  <si>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</si>
  <si>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</si>
  <si>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</si>
  <si>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</si>
  <si>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</si>
  <si>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</si>
  <si>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</si>
  <si>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</si>
  <si>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</si>
  <si>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</si>
  <si>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</si>
  <si>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</si>
  <si>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</si>
  <si>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</si>
  <si>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</si>
  <si>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</si>
  <si>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</si>
  <si>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</si>
  <si>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</si>
  <si>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</si>
  <si>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</si>
  <si>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</si>
  <si>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</si>
  <si>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</si>
  <si>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</si>
  <si>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</si>
  <si>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</si>
  <si>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</si>
  <si>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</si>
  <si>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</si>
  <si>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</si>
  <si>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</si>
  <si>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</si>
  <si>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</si>
  <si>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</si>
  <si>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</si>
  <si>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</si>
  <si>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</si>
  <si>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</si>
  <si>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</si>
  <si>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</si>
  <si>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</si>
  <si>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</si>
  <si>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</si>
  <si>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</si>
  <si>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</si>
  <si>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</si>
  <si>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</si>
  <si>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</si>
  <si>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</si>
  <si>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</si>
  <si>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</si>
  <si>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</si>
  <si>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</si>
  <si>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</si>
  <si>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</si>
  <si>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</si>
  <si>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</si>
  <si>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</si>
  <si>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</si>
  <si>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</si>
  <si>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</si>
  <si>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</si>
  <si>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</si>
  <si>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</si>
  <si>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</si>
  <si>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</si>
  <si>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</si>
  <si>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</si>
  <si>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</si>
  <si>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</si>
  <si>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</si>
  <si>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</si>
  <si>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</si>
  <si>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</si>
  <si>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</si>
  <si>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</si>
  <si>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福井県勝山市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</si>
  <si>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</si>
  <si>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</si>
  <si>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</si>
  <si>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</si>
  <si>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</si>
  <si>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</si>
  <si>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</si>
  <si>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</si>
  <si>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</si>
  <si>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</si>
  <si>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</si>
  <si>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</si>
  <si>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</si>
  <si>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</si>
  <si>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</si>
  <si>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</si>
  <si>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</si>
  <si>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</si>
  <si>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</si>
  <si>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</si>
  <si>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</si>
  <si>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市有林造成事業特別会計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</si>
  <si>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</si>
  <si>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</si>
  <si>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</si>
  <si>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</si>
  <si>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</si>
  <si>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</si>
  <si>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</si>
  <si>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</si>
  <si>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</si>
  <si>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</si>
  <si>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</si>
  <si>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</si>
  <si>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</si>
  <si>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</si>
  <si>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</si>
  <si>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</si>
  <si>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</si>
  <si>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</si>
  <si>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</si>
  <si>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</si>
  <si>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</si>
  <si>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</si>
  <si>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</si>
  <si>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</si>
  <si>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</si>
  <si>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</si>
  <si>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</si>
  <si>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</si>
  <si>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</si>
  <si>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</si>
  <si>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</si>
  <si>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</si>
  <si>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</si>
  <si>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</si>
  <si>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</si>
  <si>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</si>
  <si>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</si>
  <si>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</si>
  <si>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</si>
  <si>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</si>
  <si>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</si>
  <si>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</si>
  <si>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</si>
  <si>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</si>
  <si>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</si>
  <si>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</si>
  <si>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</si>
  <si>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</si>
  <si>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</si>
  <si>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</si>
  <si>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</si>
  <si>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</si>
  <si>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</si>
  <si>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</si>
  <si>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</si>
  <si>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</si>
  <si>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</si>
  <si>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</si>
  <si>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</si>
  <si>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</si>
  <si>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</si>
  <si>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</si>
  <si>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</si>
  <si>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</si>
  <si>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</si>
  <si>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</si>
  <si>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</si>
  <si>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</si>
  <si>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</si>
  <si>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</si>
  <si>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</si>
  <si>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</si>
  <si>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</si>
  <si>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</si>
  <si>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</si>
  <si>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</si>
  <si>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</si>
  <si>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</si>
  <si>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</si>
  <si>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</si>
  <si>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</si>
  <si>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</si>
  <si>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</si>
  <si>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</si>
  <si>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</si>
  <si>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</si>
  <si>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</si>
  <si>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</si>
  <si>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</si>
  <si>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</si>
  <si>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</si>
  <si>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</si>
  <si>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</si>
  <si>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</si>
  <si>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</si>
  <si>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</si>
  <si>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</si>
  <si>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</si>
  <si>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</si>
  <si>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</si>
  <si>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</si>
  <si>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</si>
  <si>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</si>
  <si>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</si>
  <si>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</si>
  <si>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</si>
  <si>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</si>
  <si>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</si>
  <si>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</si>
  <si>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</si>
  <si>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</si>
  <si>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</si>
  <si>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</si>
  <si>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</si>
  <si>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</si>
  <si>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</si>
  <si>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</si>
  <si>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</si>
  <si>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</si>
  <si>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</si>
  <si>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</si>
  <si>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</si>
  <si>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</si>
  <si>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</si>
  <si>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</si>
  <si>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</si>
  <si>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</si>
  <si>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</si>
  <si>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</si>
  <si>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</si>
  <si>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</si>
  <si>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</si>
  <si>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</si>
  <si>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</si>
  <si>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</si>
  <si>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</si>
  <si>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</si>
  <si>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</si>
  <si>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</si>
  <si>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</si>
  <si>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</si>
  <si>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</si>
  <si>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</si>
  <si>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</si>
  <si>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</si>
  <si>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</si>
  <si>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</si>
  <si>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</si>
  <si>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</si>
  <si>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</si>
  <si>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</si>
  <si>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</si>
  <si>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</si>
  <si>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</si>
  <si>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</si>
  <si>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</si>
  <si>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</si>
  <si>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</si>
  <si>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</si>
  <si>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</si>
  <si>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</si>
  <si>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</si>
  <si>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</si>
  <si>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</si>
  <si>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</si>
  <si>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</si>
  <si>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</si>
  <si>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</si>
  <si>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</si>
  <si>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</si>
  <si>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</si>
  <si>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</si>
  <si>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</si>
  <si>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</si>
  <si>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</si>
  <si>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</si>
  <si>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</si>
  <si>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</si>
  <si>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</si>
  <si>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</si>
  <si>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</si>
  <si>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</si>
  <si>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</si>
  <si>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</si>
  <si>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</si>
  <si>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8.03</t>
  </si>
  <si>
    <t>▲ 6.90</t>
  </si>
  <si>
    <t>▲ 4.14</t>
  </si>
  <si>
    <t>水道事業会計</t>
  </si>
  <si>
    <t>一般会計</t>
  </si>
  <si>
    <t>国民健康保険特別会計</t>
  </si>
  <si>
    <t>介護保険特別会計</t>
  </si>
  <si>
    <t>市有林造成事業特別会計</t>
  </si>
  <si>
    <t>育英資金特別会計</t>
  </si>
  <si>
    <t>後期高齢者医療特別会計</t>
  </si>
  <si>
    <t>下水道事業特別会計</t>
  </si>
  <si>
    <t>その他会計（赤字）</t>
  </si>
  <si>
    <t>その他会計（黒字）</t>
  </si>
  <si>
    <t>-</t>
    <phoneticPr fontId="2"/>
  </si>
  <si>
    <t>勝山・永平寺衛生管理組合</t>
    <rPh sb="0" eb="2">
      <t>カツヤマ</t>
    </rPh>
    <rPh sb="3" eb="6">
      <t>エイヘイジ</t>
    </rPh>
    <rPh sb="6" eb="8">
      <t>エイセイ</t>
    </rPh>
    <rPh sb="8" eb="10">
      <t>カンリ</t>
    </rPh>
    <rPh sb="10" eb="12">
      <t>クミアイ</t>
    </rPh>
    <phoneticPr fontId="2"/>
  </si>
  <si>
    <t>大野・勝山地区広域行政事務組合（一般会計）</t>
    <rPh sb="0" eb="2">
      <t>オオノ</t>
    </rPh>
    <rPh sb="3" eb="5">
      <t>カツヤマ</t>
    </rPh>
    <rPh sb="5" eb="7">
      <t>チク</t>
    </rPh>
    <rPh sb="7" eb="9">
      <t>コウイキ</t>
    </rPh>
    <rPh sb="9" eb="11">
      <t>ギョウセイ</t>
    </rPh>
    <rPh sb="11" eb="13">
      <t>ジム</t>
    </rPh>
    <rPh sb="13" eb="15">
      <t>クミアイ</t>
    </rPh>
    <rPh sb="16" eb="18">
      <t>イッパン</t>
    </rPh>
    <rPh sb="18" eb="20">
      <t>カイケイ</t>
    </rPh>
    <phoneticPr fontId="2"/>
  </si>
  <si>
    <t>大野・勝山地区広域行政事務組合（特別会計）</t>
    <rPh sb="0" eb="2">
      <t>オオノ</t>
    </rPh>
    <rPh sb="3" eb="5">
      <t>カツヤマ</t>
    </rPh>
    <rPh sb="5" eb="7">
      <t>チク</t>
    </rPh>
    <rPh sb="7" eb="9">
      <t>コウイキ</t>
    </rPh>
    <rPh sb="9" eb="11">
      <t>ギョウセイ</t>
    </rPh>
    <rPh sb="11" eb="13">
      <t>ジム</t>
    </rPh>
    <rPh sb="13" eb="15">
      <t>クミアイ</t>
    </rPh>
    <rPh sb="16" eb="18">
      <t>トクベツ</t>
    </rPh>
    <rPh sb="18" eb="20">
      <t>カイケイ</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</si>
  <si>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</si>
  <si>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</si>
  <si>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</si>
  <si>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</si>
  <si>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</si>
  <si>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t>
    <phoneticPr fontId="2"/>
  </si>
  <si>
    <t>勝山市農業公社</t>
    <rPh sb="0" eb="3">
      <t>カツヤマシ</t>
    </rPh>
    <rPh sb="3" eb="5">
      <t>ノウギョウ</t>
    </rPh>
    <rPh sb="5" eb="7">
      <t>コウシャ</t>
    </rPh>
    <phoneticPr fontId="2"/>
  </si>
  <si>
    <t>勝山市土地開発公社</t>
    <rPh sb="0" eb="3">
      <t>カツヤマシ</t>
    </rPh>
    <rPh sb="3" eb="5">
      <t>トチ</t>
    </rPh>
    <rPh sb="5" eb="7">
      <t>カイハツ</t>
    </rPh>
    <rPh sb="7" eb="9">
      <t>コウシャ</t>
    </rPh>
    <phoneticPr fontId="2"/>
  </si>
  <si>
    <t>-</t>
    <phoneticPr fontId="2"/>
  </si>
  <si>
    <t>多田育英基金</t>
    <rPh sb="0" eb="2">
      <t>タダ</t>
    </rPh>
    <rPh sb="2" eb="4">
      <t>イクエイ</t>
    </rPh>
    <rPh sb="4" eb="6">
      <t>キキン</t>
    </rPh>
    <phoneticPr fontId="11"/>
  </si>
  <si>
    <t>勝山市市有林造成事業基金</t>
    <rPh sb="0" eb="3">
      <t>カツヤマシ</t>
    </rPh>
    <rPh sb="3" eb="6">
      <t>シユウリン</t>
    </rPh>
    <rPh sb="6" eb="8">
      <t>ゾウセイ</t>
    </rPh>
    <rPh sb="8" eb="10">
      <t>ジギョウ</t>
    </rPh>
    <rPh sb="10" eb="12">
      <t>キキン</t>
    </rPh>
    <phoneticPr fontId="11"/>
  </si>
  <si>
    <t>北谷地区活性化及び各地区の特色ある地域づくり基金</t>
    <phoneticPr fontId="11"/>
  </si>
  <si>
    <t>北陸育英会育英基金</t>
    <rPh sb="0" eb="2">
      <t>ホクリク</t>
    </rPh>
    <rPh sb="2" eb="5">
      <t>イクエイカイ</t>
    </rPh>
    <rPh sb="5" eb="7">
      <t>イクエイ</t>
    </rPh>
    <rPh sb="7" eb="9">
      <t>キキン</t>
    </rPh>
    <phoneticPr fontId="11"/>
  </si>
  <si>
    <t>勝山市ふるさとルネッサンス基金</t>
    <rPh sb="0" eb="3">
      <t>カツヤマシ</t>
    </rPh>
    <rPh sb="13" eb="15">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</si>
</sst>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2F37-4DF0-9DF4-9082F50BFF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116521</c:v>
                </c:pt>
                <c:pt idx="1">
                  <c:v>122215</c:v>
                </c:pt>
                <c:pt idx="2">
                  <c:v>148719</c:v>
                </c:pt>
                <c:pt idx="3">
                  <c:v>69601</c:v>
                </c:pt>
                <c:pt idx="4">
                  <c:v>87331</c:v>
                </c:pt>
              </c:numCache>
            </c:numRef>
          </c:val>
          <c:smooth val="0"/>
          <c:extLst xmlns:c16r2="http://schemas.microsoft.com/office/drawing/2015/06/chart">
            <c:ext xmlns:c16="http://schemas.microsoft.com/office/drawing/2014/chart" uri="{C3380CC4-5D6E-409C-BE32-E72D297353CC}">
              <c16:uniqueId val="{00000001-2F37-4DF0-9DF4-9082F50BFFAC}"/>
            </c:ext>
          </c:extLst>
        </c:ser>
        <c:dLbls>
          <c:showLegendKey val="0"/>
          <c:showVal val="0"/>
          <c:showCatName val="0"/>
          <c:showSerName val="0"/>
          <c:showPercent val="0"/>
          <c:showBubbleSize val="0"/>
        </c:dLbls>
        <c:marker val="1"/>
        <c:smooth val="0"/>
        <c:axId val="251863152"/>
        <c:axId val="251863936"/>
      </c:lineChart>
      <c:catAx>
        <c:axId val="251863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863936"/>
        <c:crosses val="autoZero"/>
        <c:auto val="1"/>
        <c:lblAlgn val="ctr"/>
        <c:lblOffset val="100"/>
        <c:tickLblSkip val="1"/>
        <c:tickMarkSkip val="1"/>
        <c:noMultiLvlLbl val="0"/>
      </c:catAx>
      <c:valAx>
        <c:axId val="2518639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863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5.55</c:v>
                </c:pt>
                <c:pt idx="1">
                  <c:v>4.0199999999999996</c:v>
                </c:pt>
                <c:pt idx="2">
                  <c:v>6.15</c:v>
                </c:pt>
                <c:pt idx="3">
                  <c:v>1.49</c:v>
                </c:pt>
                <c:pt idx="4">
                  <c:v>2.82</c:v>
                </c:pt>
              </c:numCache>
            </c:numRef>
          </c:val>
          <c:extLst xmlns:c16r2="http://schemas.microsoft.com/office/drawing/2015/06/chart">
            <c:ext xmlns:c16="http://schemas.microsoft.com/office/drawing/2014/chart" uri="{C3380CC4-5D6E-409C-BE32-E72D297353CC}">
              <c16:uniqueId val="{00000000-AE3C-4145-8DC4-7FAF1F69BE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25.45</c:v>
                </c:pt>
                <c:pt idx="1">
                  <c:v>19.29</c:v>
                </c:pt>
                <c:pt idx="2">
                  <c:v>21.53</c:v>
                </c:pt>
                <c:pt idx="3">
                  <c:v>19.23</c:v>
                </c:pt>
                <c:pt idx="4">
                  <c:v>13.84</c:v>
                </c:pt>
              </c:numCache>
            </c:numRef>
          </c:val>
          <c:extLst xmlns:c16r2="http://schemas.microsoft.com/office/drawing/2015/06/chart">
            <c:ext xmlns:c16="http://schemas.microsoft.com/office/drawing/2014/chart" uri="{C3380CC4-5D6E-409C-BE32-E72D297353CC}">
              <c16:uniqueId val="{00000001-AE3C-4145-8DC4-7FAF1F69BECB}"/>
            </c:ext>
          </c:extLst>
        </c:ser>
        <c:dLbls>
          <c:showLegendKey val="0"/>
          <c:showVal val="0"/>
          <c:showCatName val="0"/>
          <c:showSerName val="0"/>
          <c:showPercent val="0"/>
          <c:showBubbleSize val="0"/>
        </c:dLbls>
        <c:gapWidth val="250"/>
        <c:overlap val="100"/>
        <c:axId val="251865504"/>
        <c:axId val="251865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6.24</c:v>
                </c:pt>
                <c:pt idx="1">
                  <c:v>-8.0299999999999994</c:v>
                </c:pt>
                <c:pt idx="2">
                  <c:v>4.5599999999999996</c:v>
                </c:pt>
                <c:pt idx="3">
                  <c:v>-6.9</c:v>
                </c:pt>
                <c:pt idx="4">
                  <c:v>-4.1399999999999997</c:v>
                </c:pt>
              </c:numCache>
            </c:numRef>
          </c:val>
          <c:smooth val="0"/>
          <c:extLst xmlns:c16r2="http://schemas.microsoft.com/office/drawing/2015/06/chart">
            <c:ext xmlns:c16="http://schemas.microsoft.com/office/drawing/2014/chart" uri="{C3380CC4-5D6E-409C-BE32-E72D297353CC}">
              <c16:uniqueId val="{00000002-AE3C-4145-8DC4-7FAF1F69BECB}"/>
            </c:ext>
          </c:extLst>
        </c:ser>
        <c:dLbls>
          <c:showLegendKey val="0"/>
          <c:showVal val="0"/>
          <c:showCatName val="0"/>
          <c:showSerName val="0"/>
          <c:showPercent val="0"/>
          <c:showBubbleSize val="0"/>
        </c:dLbls>
        <c:marker val="1"/>
        <c:smooth val="0"/>
        <c:axId val="251865504"/>
        <c:axId val="251865896"/>
      </c:lineChart>
      <c:catAx>
        <c:axId val="25186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1865896"/>
        <c:crosses val="autoZero"/>
        <c:auto val="1"/>
        <c:lblAlgn val="ctr"/>
        <c:lblOffset val="100"/>
        <c:tickLblSkip val="1"/>
        <c:tickMarkSkip val="1"/>
        <c:noMultiLvlLbl val="0"/>
      </c:catAx>
      <c:valAx>
        <c:axId val="251865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86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80E-4596-962A-679136C383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80E-4596-962A-679136C3835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80E-4596-962A-679136C3835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80E-4596-962A-679136C38357}"/>
            </c:ext>
          </c:extLst>
        </c:ser>
        <c:ser>
          <c:idx val="4"/>
          <c:order val="4"/>
          <c:tx>
            <c:strRef>
              <c:f>データシート!$A$31</c:f>
              <c:strCache>
                <c:ptCount val="1"/>
                <c:pt idx="0">
                  <c:v>育英資金特別会計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0.04</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80E-4596-962A-679136C38357}"/>
            </c:ext>
          </c:extLst>
        </c:ser>
        <c:ser>
          <c:idx val="5"/>
          <c:order val="5"/>
          <c:tx>
            <c:strRef>
              <c:f>データシート!$A$32</c:f>
              <c:strCache>
                <c:ptCount val="1"/>
                <c:pt idx="0">
                  <c:v>市有林造成事業特別会計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5-A80E-4596-962A-679136C3835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0.04</c:v>
                </c:pt>
                <c:pt idx="4">
                  <c:v>#N/A</c:v>
                </c:pt>
                <c:pt idx="5">
                  <c:v>0.4</c:v>
                </c:pt>
                <c:pt idx="6">
                  <c:v>#N/A</c:v>
                </c:pt>
                <c:pt idx="7">
                  <c:v>0.85</c:v>
                </c:pt>
                <c:pt idx="8">
                  <c:v>#N/A</c:v>
                </c:pt>
                <c:pt idx="9">
                  <c:v>0.82</c:v>
                </c:pt>
              </c:numCache>
            </c:numRef>
          </c:val>
          <c:extLst xmlns:c16r2="http://schemas.microsoft.com/office/drawing/2015/06/chart">
            <c:ext xmlns:c16="http://schemas.microsoft.com/office/drawing/2014/chart" uri="{C3380CC4-5D6E-409C-BE32-E72D297353CC}">
              <c16:uniqueId val="{00000006-A80E-4596-962A-679136C3835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1.82</c:v>
                </c:pt>
                <c:pt idx="2">
                  <c:v>#N/A</c:v>
                </c:pt>
                <c:pt idx="3">
                  <c:v>2.8</c:v>
                </c:pt>
                <c:pt idx="4">
                  <c:v>#N/A</c:v>
                </c:pt>
                <c:pt idx="5">
                  <c:v>1.46</c:v>
                </c:pt>
                <c:pt idx="6">
                  <c:v>#N/A</c:v>
                </c:pt>
                <c:pt idx="7">
                  <c:v>2.2200000000000002</c:v>
                </c:pt>
                <c:pt idx="8">
                  <c:v>#N/A</c:v>
                </c:pt>
                <c:pt idx="9">
                  <c:v>1.55</c:v>
                </c:pt>
              </c:numCache>
            </c:numRef>
          </c:val>
          <c:extLst xmlns:c16r2="http://schemas.microsoft.com/office/drawing/2015/06/chart">
            <c:ext xmlns:c16="http://schemas.microsoft.com/office/drawing/2014/chart" uri="{C3380CC4-5D6E-409C-BE32-E72D297353CC}">
              <c16:uniqueId val="{00000007-A80E-4596-962A-679136C3835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5.48</c:v>
                </c:pt>
                <c:pt idx="2">
                  <c:v>#N/A</c:v>
                </c:pt>
                <c:pt idx="3">
                  <c:v>3.95</c:v>
                </c:pt>
                <c:pt idx="4">
                  <c:v>#N/A</c:v>
                </c:pt>
                <c:pt idx="5">
                  <c:v>6.1</c:v>
                </c:pt>
                <c:pt idx="6">
                  <c:v>#N/A</c:v>
                </c:pt>
                <c:pt idx="7">
                  <c:v>1.43</c:v>
                </c:pt>
                <c:pt idx="8">
                  <c:v>#N/A</c:v>
                </c:pt>
                <c:pt idx="9">
                  <c:v>2.77</c:v>
                </c:pt>
              </c:numCache>
            </c:numRef>
          </c:val>
          <c:extLst xmlns:c16r2="http://schemas.microsoft.com/office/drawing/2015/06/chart">
            <c:ext xmlns:c16="http://schemas.microsoft.com/office/drawing/2014/chart" uri="{C3380CC4-5D6E-409C-BE32-E72D297353CC}">
              <c16:uniqueId val="{00000008-A80E-4596-962A-679136C3835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11.67</c:v>
                </c:pt>
                <c:pt idx="2">
                  <c:v>#N/A</c:v>
                </c:pt>
                <c:pt idx="3">
                  <c:v>11.95</c:v>
                </c:pt>
                <c:pt idx="4">
                  <c:v>#N/A</c:v>
                </c:pt>
                <c:pt idx="5">
                  <c:v>11.96</c:v>
                </c:pt>
                <c:pt idx="6">
                  <c:v>#N/A</c:v>
                </c:pt>
                <c:pt idx="7">
                  <c:v>12.2</c:v>
                </c:pt>
                <c:pt idx="8">
                  <c:v>#N/A</c:v>
                </c:pt>
                <c:pt idx="9">
                  <c:v>12.45</c:v>
                </c:pt>
              </c:numCache>
            </c:numRef>
          </c:val>
          <c:extLst xmlns:c16r2="http://schemas.microsoft.com/office/drawing/2015/06/chart">
            <c:ext xmlns:c16="http://schemas.microsoft.com/office/drawing/2014/chart" uri="{C3380CC4-5D6E-409C-BE32-E72D297353CC}">
              <c16:uniqueId val="{00000009-A80E-4596-962A-679136C38357}"/>
            </c:ext>
          </c:extLst>
        </c:ser>
        <c:dLbls>
          <c:showLegendKey val="0"/>
          <c:showVal val="0"/>
          <c:showCatName val="0"/>
          <c:showSerName val="0"/>
          <c:showPercent val="0"/>
          <c:showBubbleSize val="0"/>
        </c:dLbls>
        <c:gapWidth val="150"/>
        <c:overlap val="100"/>
        <c:axId val="267223160"/>
        <c:axId val="267223552"/>
      </c:barChart>
      <c:catAx>
        <c:axId val="267223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223552"/>
        <c:crosses val="autoZero"/>
        <c:auto val="1"/>
        <c:lblAlgn val="ctr"/>
        <c:lblOffset val="100"/>
        <c:tickLblSkip val="1"/>
        <c:tickMarkSkip val="1"/>
        <c:noMultiLvlLbl val="0"/>
      </c:catAx>
      <c:valAx>
        <c:axId val="26722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223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998</c:v>
                </c:pt>
                <c:pt idx="5">
                  <c:v>1063</c:v>
                </c:pt>
                <c:pt idx="8">
                  <c:v>1042</c:v>
                </c:pt>
                <c:pt idx="11">
                  <c:v>1063</c:v>
                </c:pt>
                <c:pt idx="14">
                  <c:v>1090</c:v>
                </c:pt>
              </c:numCache>
            </c:numRef>
          </c:val>
          <c:extLst xmlns:c16r2="http://schemas.microsoft.com/office/drawing/2015/06/chart">
            <c:ext xmlns:c16="http://schemas.microsoft.com/office/drawing/2014/chart" uri="{C3380CC4-5D6E-409C-BE32-E72D297353CC}">
              <c16:uniqueId val="{00000000-651D-482C-A8D4-8EA475F61D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51D-482C-A8D4-8EA475F61D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51D-482C-A8D4-8EA475F61D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175</c:v>
                </c:pt>
                <c:pt idx="3">
                  <c:v>175</c:v>
                </c:pt>
                <c:pt idx="6">
                  <c:v>174</c:v>
                </c:pt>
                <c:pt idx="9">
                  <c:v>174</c:v>
                </c:pt>
                <c:pt idx="12">
                  <c:v>174</c:v>
                </c:pt>
              </c:numCache>
            </c:numRef>
          </c:val>
          <c:extLst xmlns:c16r2="http://schemas.microsoft.com/office/drawing/2015/06/chart">
            <c:ext xmlns:c16="http://schemas.microsoft.com/office/drawing/2014/chart" uri="{C3380CC4-5D6E-409C-BE32-E72D297353CC}">
              <c16:uniqueId val="{00000003-651D-482C-A8D4-8EA475F61D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232</c:v>
                </c:pt>
                <c:pt idx="3">
                  <c:v>275</c:v>
                </c:pt>
                <c:pt idx="6">
                  <c:v>258</c:v>
                </c:pt>
                <c:pt idx="9">
                  <c:v>291</c:v>
                </c:pt>
                <c:pt idx="12">
                  <c:v>307</c:v>
                </c:pt>
              </c:numCache>
            </c:numRef>
          </c:val>
          <c:extLst xmlns:c16r2="http://schemas.microsoft.com/office/drawing/2015/06/chart">
            <c:ext xmlns:c16="http://schemas.microsoft.com/office/drawing/2014/chart" uri="{C3380CC4-5D6E-409C-BE32-E72D297353CC}">
              <c16:uniqueId val="{00000004-651D-482C-A8D4-8EA475F61D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1D-482C-A8D4-8EA475F61D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51D-482C-A8D4-8EA475F61D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1093</c:v>
                </c:pt>
                <c:pt idx="3">
                  <c:v>1136</c:v>
                </c:pt>
                <c:pt idx="6">
                  <c:v>1133</c:v>
                </c:pt>
                <c:pt idx="9">
                  <c:v>1102</c:v>
                </c:pt>
                <c:pt idx="12">
                  <c:v>1116</c:v>
                </c:pt>
              </c:numCache>
            </c:numRef>
          </c:val>
          <c:extLst xmlns:c16r2="http://schemas.microsoft.com/office/drawing/2015/06/chart">
            <c:ext xmlns:c16="http://schemas.microsoft.com/office/drawing/2014/chart" uri="{C3380CC4-5D6E-409C-BE32-E72D297353CC}">
              <c16:uniqueId val="{00000007-651D-482C-A8D4-8EA475F61D89}"/>
            </c:ext>
          </c:extLst>
        </c:ser>
        <c:dLbls>
          <c:showLegendKey val="0"/>
          <c:showVal val="0"/>
          <c:showCatName val="0"/>
          <c:showSerName val="0"/>
          <c:showPercent val="0"/>
          <c:showBubbleSize val="0"/>
        </c:dLbls>
        <c:gapWidth val="100"/>
        <c:overlap val="100"/>
        <c:axId val="267225904"/>
        <c:axId val="267226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502</c:v>
                </c:pt>
                <c:pt idx="2">
                  <c:v>#N/A</c:v>
                </c:pt>
                <c:pt idx="3">
                  <c:v>#N/A</c:v>
                </c:pt>
                <c:pt idx="4">
                  <c:v>523</c:v>
                </c:pt>
                <c:pt idx="5">
                  <c:v>#N/A</c:v>
                </c:pt>
                <c:pt idx="6">
                  <c:v>#N/A</c:v>
                </c:pt>
                <c:pt idx="7">
                  <c:v>523</c:v>
                </c:pt>
                <c:pt idx="8">
                  <c:v>#N/A</c:v>
                </c:pt>
                <c:pt idx="9">
                  <c:v>#N/A</c:v>
                </c:pt>
                <c:pt idx="10">
                  <c:v>504</c:v>
                </c:pt>
                <c:pt idx="11">
                  <c:v>#N/A</c:v>
                </c:pt>
                <c:pt idx="12">
                  <c:v>#N/A</c:v>
                </c:pt>
                <c:pt idx="13">
                  <c:v>507</c:v>
                </c:pt>
                <c:pt idx="14">
                  <c:v>#N/A</c:v>
                </c:pt>
              </c:numCache>
            </c:numRef>
          </c:val>
          <c:smooth val="0"/>
          <c:extLst xmlns:c16r2="http://schemas.microsoft.com/office/drawing/2015/06/chart">
            <c:ext xmlns:c16="http://schemas.microsoft.com/office/drawing/2014/chart" uri="{C3380CC4-5D6E-409C-BE32-E72D297353CC}">
              <c16:uniqueId val="{00000008-651D-482C-A8D4-8EA475F61D89}"/>
            </c:ext>
          </c:extLst>
        </c:ser>
        <c:dLbls>
          <c:showLegendKey val="0"/>
          <c:showVal val="0"/>
          <c:showCatName val="0"/>
          <c:showSerName val="0"/>
          <c:showPercent val="0"/>
          <c:showBubbleSize val="0"/>
        </c:dLbls>
        <c:marker val="1"/>
        <c:smooth val="0"/>
        <c:axId val="267225904"/>
        <c:axId val="267226296"/>
      </c:lineChart>
      <c:catAx>
        <c:axId val="26722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226296"/>
        <c:crosses val="autoZero"/>
        <c:auto val="1"/>
        <c:lblAlgn val="ctr"/>
        <c:lblOffset val="100"/>
        <c:tickLblSkip val="1"/>
        <c:tickMarkSkip val="1"/>
        <c:noMultiLvlLbl val="0"/>
      </c:catAx>
      <c:valAx>
        <c:axId val="267226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22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11399</c:v>
                </c:pt>
                <c:pt idx="5">
                  <c:v>11553</c:v>
                </c:pt>
                <c:pt idx="8">
                  <c:v>11679</c:v>
                </c:pt>
                <c:pt idx="11">
                  <c:v>11637</c:v>
                </c:pt>
                <c:pt idx="14">
                  <c:v>11481</c:v>
                </c:pt>
              </c:numCache>
            </c:numRef>
          </c:val>
          <c:extLst xmlns:c16r2="http://schemas.microsoft.com/office/drawing/2015/06/chart">
            <c:ext xmlns:c16="http://schemas.microsoft.com/office/drawing/2014/chart" uri="{C3380CC4-5D6E-409C-BE32-E72D297353CC}">
              <c16:uniqueId val="{00000000-1791-4B33-ACC3-7BCF30F0E2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1358</c:v>
                </c:pt>
                <c:pt idx="5">
                  <c:v>1380</c:v>
                </c:pt>
                <c:pt idx="8">
                  <c:v>1593</c:v>
                </c:pt>
                <c:pt idx="11">
                  <c:v>1639</c:v>
                </c:pt>
                <c:pt idx="14">
                  <c:v>1584</c:v>
                </c:pt>
              </c:numCache>
            </c:numRef>
          </c:val>
          <c:extLst xmlns:c16r2="http://schemas.microsoft.com/office/drawing/2015/06/chart">
            <c:ext xmlns:c16="http://schemas.microsoft.com/office/drawing/2014/chart" uri="{C3380CC4-5D6E-409C-BE32-E72D297353CC}">
              <c16:uniqueId val="{00000001-1791-4B33-ACC3-7BCF30F0E2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2314</c:v>
                </c:pt>
                <c:pt idx="5">
                  <c:v>2153</c:v>
                </c:pt>
                <c:pt idx="8">
                  <c:v>2237</c:v>
                </c:pt>
                <c:pt idx="11">
                  <c:v>2088</c:v>
                </c:pt>
                <c:pt idx="14">
                  <c:v>1706</c:v>
                </c:pt>
              </c:numCache>
            </c:numRef>
          </c:val>
          <c:extLst xmlns:c16r2="http://schemas.microsoft.com/office/drawing/2015/06/chart">
            <c:ext xmlns:c16="http://schemas.microsoft.com/office/drawing/2014/chart" uri="{C3380CC4-5D6E-409C-BE32-E72D297353CC}">
              <c16:uniqueId val="{00000002-1791-4B33-ACC3-7BCF30F0E2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791-4B33-ACC3-7BCF30F0E2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791-4B33-ACC3-7BCF30F0E2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791-4B33-ACC3-7BCF30F0E2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3106</c:v>
                </c:pt>
                <c:pt idx="3">
                  <c:v>2953</c:v>
                </c:pt>
                <c:pt idx="6">
                  <c:v>2881</c:v>
                </c:pt>
                <c:pt idx="9">
                  <c:v>2817</c:v>
                </c:pt>
                <c:pt idx="12">
                  <c:v>2806</c:v>
                </c:pt>
              </c:numCache>
            </c:numRef>
          </c:val>
          <c:extLst xmlns:c16r2="http://schemas.microsoft.com/office/drawing/2015/06/chart">
            <c:ext xmlns:c16="http://schemas.microsoft.com/office/drawing/2014/chart" uri="{C3380CC4-5D6E-409C-BE32-E72D297353CC}">
              <c16:uniqueId val="{00000006-1791-4B33-ACC3-7BCF30F0E2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1089</c:v>
                </c:pt>
                <c:pt idx="3">
                  <c:v>931</c:v>
                </c:pt>
                <c:pt idx="6">
                  <c:v>773</c:v>
                </c:pt>
                <c:pt idx="9">
                  <c:v>614</c:v>
                </c:pt>
                <c:pt idx="12">
                  <c:v>447</c:v>
                </c:pt>
              </c:numCache>
            </c:numRef>
          </c:val>
          <c:extLst xmlns:c16r2="http://schemas.microsoft.com/office/drawing/2015/06/chart">
            <c:ext xmlns:c16="http://schemas.microsoft.com/office/drawing/2014/chart" uri="{C3380CC4-5D6E-409C-BE32-E72D297353CC}">
              <c16:uniqueId val="{00000007-1791-4B33-ACC3-7BCF30F0E2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3865</c:v>
                </c:pt>
                <c:pt idx="3">
                  <c:v>3967</c:v>
                </c:pt>
                <c:pt idx="6">
                  <c:v>4269</c:v>
                </c:pt>
                <c:pt idx="9">
                  <c:v>4481</c:v>
                </c:pt>
                <c:pt idx="12">
                  <c:v>4296</c:v>
                </c:pt>
              </c:numCache>
            </c:numRef>
          </c:val>
          <c:extLst xmlns:c16r2="http://schemas.microsoft.com/office/drawing/2015/06/chart">
            <c:ext xmlns:c16="http://schemas.microsoft.com/office/drawing/2014/chart" uri="{C3380CC4-5D6E-409C-BE32-E72D297353CC}">
              <c16:uniqueId val="{00000008-1791-4B33-ACC3-7BCF30F0E2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791-4B33-ACC3-7BCF30F0E2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10711</c:v>
                </c:pt>
                <c:pt idx="3">
                  <c:v>11269</c:v>
                </c:pt>
                <c:pt idx="6">
                  <c:v>12297</c:v>
                </c:pt>
                <c:pt idx="9">
                  <c:v>12206</c:v>
                </c:pt>
                <c:pt idx="12">
                  <c:v>12431</c:v>
                </c:pt>
              </c:numCache>
            </c:numRef>
          </c:val>
          <c:extLst xmlns:c16r2="http://schemas.microsoft.com/office/drawing/2015/06/chart">
            <c:ext xmlns:c16="http://schemas.microsoft.com/office/drawing/2014/chart" uri="{C3380CC4-5D6E-409C-BE32-E72D297353CC}">
              <c16:uniqueId val="{0000000A-1791-4B33-ACC3-7BCF30F0E2B9}"/>
            </c:ext>
          </c:extLst>
        </c:ser>
        <c:dLbls>
          <c:showLegendKey val="0"/>
          <c:showVal val="0"/>
          <c:showCatName val="0"/>
          <c:showSerName val="0"/>
          <c:showPercent val="0"/>
          <c:showBubbleSize val="0"/>
        </c:dLbls>
        <c:gapWidth val="100"/>
        <c:overlap val="100"/>
        <c:axId val="254437856"/>
        <c:axId val="254438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3700</c:v>
                </c:pt>
                <c:pt idx="2">
                  <c:v>#N/A</c:v>
                </c:pt>
                <c:pt idx="3">
                  <c:v>#N/A</c:v>
                </c:pt>
                <c:pt idx="4">
                  <c:v>4034</c:v>
                </c:pt>
                <c:pt idx="5">
                  <c:v>#N/A</c:v>
                </c:pt>
                <c:pt idx="6">
                  <c:v>#N/A</c:v>
                </c:pt>
                <c:pt idx="7">
                  <c:v>4711</c:v>
                </c:pt>
                <c:pt idx="8">
                  <c:v>#N/A</c:v>
                </c:pt>
                <c:pt idx="9">
                  <c:v>#N/A</c:v>
                </c:pt>
                <c:pt idx="10">
                  <c:v>4754</c:v>
                </c:pt>
                <c:pt idx="11">
                  <c:v>#N/A</c:v>
                </c:pt>
                <c:pt idx="12">
                  <c:v>#N/A</c:v>
                </c:pt>
                <c:pt idx="13">
                  <c:v>5209</c:v>
                </c:pt>
                <c:pt idx="14">
                  <c:v>#N/A</c:v>
                </c:pt>
              </c:numCache>
            </c:numRef>
          </c:val>
          <c:smooth val="0"/>
          <c:extLst xmlns:c16r2="http://schemas.microsoft.com/office/drawing/2015/06/chart">
            <c:ext xmlns:c16="http://schemas.microsoft.com/office/drawing/2014/chart" uri="{C3380CC4-5D6E-409C-BE32-E72D297353CC}">
              <c16:uniqueId val="{0000000B-1791-4B33-ACC3-7BCF30F0E2B9}"/>
            </c:ext>
          </c:extLst>
        </c:ser>
        <c:dLbls>
          <c:showLegendKey val="0"/>
          <c:showVal val="0"/>
          <c:showCatName val="0"/>
          <c:showSerName val="0"/>
          <c:showPercent val="0"/>
          <c:showBubbleSize val="0"/>
        </c:dLbls>
        <c:marker val="1"/>
        <c:smooth val="0"/>
        <c:axId val="254437856"/>
        <c:axId val="254438248"/>
      </c:lineChart>
      <c:catAx>
        <c:axId val="25443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438248"/>
        <c:crosses val="autoZero"/>
        <c:auto val="1"/>
        <c:lblAlgn val="ctr"/>
        <c:lblOffset val="100"/>
        <c:tickLblSkip val="1"/>
        <c:tickMarkSkip val="1"/>
        <c:noMultiLvlLbl val="0"/>
      </c:catAx>
      <c:valAx>
        <c:axId val="254438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43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1471</c:v>
                </c:pt>
                <c:pt idx="1">
                  <c:v>1317</c:v>
                </c:pt>
                <c:pt idx="2">
                  <c:v>944</c:v>
                </c:pt>
              </c:numCache>
            </c:numRef>
          </c:val>
          <c:extLst xmlns:c16r2="http://schemas.microsoft.com/office/drawing/2015/06/chart">
            <c:ext xmlns:c16="http://schemas.microsoft.com/office/drawing/2014/chart" uri="{C3380CC4-5D6E-409C-BE32-E72D297353CC}">
              <c16:uniqueId val="{00000000-87EB-48E1-8D7C-340AA65724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116</c:v>
                </c:pt>
                <c:pt idx="1">
                  <c:v>116</c:v>
                </c:pt>
                <c:pt idx="2">
                  <c:v>154</c:v>
                </c:pt>
              </c:numCache>
            </c:numRef>
          </c:val>
          <c:extLst xmlns:c16r2="http://schemas.microsoft.com/office/drawing/2015/06/chart">
            <c:ext xmlns:c16="http://schemas.microsoft.com/office/drawing/2014/chart" uri="{C3380CC4-5D6E-409C-BE32-E72D297353CC}">
              <c16:uniqueId val="{00000001-87EB-48E1-8D7C-340AA65724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474</c:v>
                </c:pt>
                <c:pt idx="1">
                  <c:v>479</c:v>
                </c:pt>
                <c:pt idx="2">
                  <c:v>475</c:v>
                </c:pt>
              </c:numCache>
            </c:numRef>
          </c:val>
          <c:extLst xmlns:c16r2="http://schemas.microsoft.com/office/drawing/2015/06/chart">
            <c:ext xmlns:c16="http://schemas.microsoft.com/office/drawing/2014/chart" uri="{C3380CC4-5D6E-409C-BE32-E72D297353CC}">
              <c16:uniqueId val="{00000002-87EB-48E1-8D7C-340AA65724A6}"/>
            </c:ext>
          </c:extLst>
        </c:ser>
        <c:dLbls>
          <c:showLegendKey val="0"/>
          <c:showVal val="0"/>
          <c:showCatName val="0"/>
          <c:showSerName val="0"/>
          <c:showPercent val="0"/>
          <c:showBubbleSize val="0"/>
        </c:dLbls>
        <c:gapWidth val="120"/>
        <c:overlap val="100"/>
        <c:axId val="254439424"/>
        <c:axId val="254439816"/>
      </c:barChart>
      <c:catAx>
        <c:axId val="25443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4439816"/>
        <c:crosses val="autoZero"/>
        <c:auto val="1"/>
        <c:lblAlgn val="ctr"/>
        <c:lblOffset val="100"/>
        <c:tickLblSkip val="1"/>
        <c:tickMarkSkip val="1"/>
        <c:noMultiLvlLbl val="0"/>
      </c:catAx>
      <c:valAx>
        <c:axId val="254439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443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福井県勝山市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23,756
23,477
253.88
13,292,203
13,016,627
192,520
6,818,162
12,430,544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ヶ年平均値の財政力指数は、平成</a:t>
          </a:r>
          <a:r>
            <a:rPr kumimoji="1" lang="en-US" altLang="ja-JP" sz="1250">
              <a:latin typeface="ＭＳ Ｐゴシック" panose="020B0600070205080204" pitchFamily="50" charset="-128"/>
              <a:ea typeface="ＭＳ Ｐゴシック" panose="020B0600070205080204" pitchFamily="50" charset="-128"/>
            </a:rPr>
            <a:t>25</a:t>
          </a:r>
          <a:r>
            <a:rPr kumimoji="1" lang="ja-JP" altLang="en-US" sz="1250">
              <a:latin typeface="ＭＳ Ｐゴシック" panose="020B0600070205080204" pitchFamily="50" charset="-128"/>
              <a:ea typeface="ＭＳ Ｐゴシック" panose="020B0600070205080204" pitchFamily="50" charset="-128"/>
            </a:rPr>
            <a:t>年度以降</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ヶ年連続で</a:t>
          </a:r>
          <a:r>
            <a:rPr kumimoji="1" lang="en-US" altLang="ja-JP" sz="1250">
              <a:latin typeface="ＭＳ Ｐゴシック" panose="020B0600070205080204" pitchFamily="50" charset="-128"/>
              <a:ea typeface="ＭＳ Ｐゴシック" panose="020B0600070205080204" pitchFamily="50" charset="-128"/>
            </a:rPr>
            <a:t>0.45</a:t>
          </a:r>
          <a:r>
            <a:rPr kumimoji="1" lang="ja-JP" altLang="en-US" sz="1250">
              <a:latin typeface="ＭＳ Ｐゴシック" panose="020B0600070205080204" pitchFamily="50" charset="-128"/>
              <a:ea typeface="ＭＳ Ｐゴシック" panose="020B0600070205080204" pitchFamily="50" charset="-128"/>
            </a:rPr>
            <a:t>となり横ばいで推移している。単年度数値で比較すると、平成</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年度に指数が上昇したものの、平成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年度は</a:t>
          </a:r>
          <a:r>
            <a:rPr kumimoji="1" lang="en-US" altLang="ja-JP" sz="1250">
              <a:latin typeface="ＭＳ Ｐゴシック" panose="020B0600070205080204" pitchFamily="50" charset="-128"/>
              <a:ea typeface="ＭＳ Ｐゴシック" panose="020B0600070205080204" pitchFamily="50" charset="-128"/>
            </a:rPr>
            <a:t>0.025</a:t>
          </a:r>
          <a:r>
            <a:rPr kumimoji="1" lang="ja-JP" altLang="en-US" sz="1250">
              <a:latin typeface="ＭＳ Ｐゴシック" panose="020B0600070205080204" pitchFamily="50" charset="-128"/>
              <a:ea typeface="ＭＳ Ｐゴシック" panose="020B0600070205080204" pitchFamily="50" charset="-128"/>
            </a:rPr>
            <a:t>ポイント減少し平年ベースへ戻った。平成</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年度に指数が上昇した理由は、法人市民税の大幅な増額算定による市税の増収や、同様に地方消費税交付金も増額算定されたためである。財政力指数の算定に大きな影響を与える市税の動向は、人口減少も相まって近年は微減で推移しているが、市政運営における財政需要額も同様に少しずつ減少していく見込みであり、財政力指数は横ばいで推移するものと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経常収支比率が大きく落ち込んだ平成</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年度は、法人市民税の減収により市税が大きな減収となったこと、また、普通交付税の算定上適用される国勢調査人口が、</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年に</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度の調査により最新の数値に置き換えられた事により減額算定となったことが大きな要因であった。平成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年度では、市税収入が少し改善されたこと、また、普通交付税額が大幅に増額となったことにより収入額全体が押し上げられ、経常収支比率は</a:t>
          </a:r>
          <a:r>
            <a:rPr kumimoji="1" lang="en-US" altLang="ja-JP" sz="1250">
              <a:latin typeface="ＭＳ Ｐゴシック" panose="020B0600070205080204" pitchFamily="50" charset="-128"/>
              <a:ea typeface="ＭＳ Ｐゴシック" panose="020B0600070205080204" pitchFamily="50" charset="-128"/>
            </a:rPr>
            <a:t>1.7</a:t>
          </a:r>
          <a:r>
            <a:rPr kumimoji="1" lang="ja-JP" altLang="en-US" sz="1250">
              <a:latin typeface="ＭＳ Ｐゴシック" panose="020B0600070205080204" pitchFamily="50" charset="-128"/>
              <a:ea typeface="ＭＳ Ｐゴシック" panose="020B0600070205080204" pitchFamily="50" charset="-128"/>
            </a:rPr>
            <a:t>ポイントも改善した。しかしながら、人件費や公債費など経常的な経費はここ</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ヶ年で最も多い水準となったことから、経常的に必要となるコストの見直しを図り改善する必要がある。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63</xdr:row>
      <xdr:rowOff>167386</xdr:rowOff>
    </xdr:to>
    <xdr:cxnSp macro="">
      <xdr:nvCxnSpPr>
        <xdr:cNvPr id="130" name="直線コネクタ 129"/>
        <xdr:cNvCxnSpPr/>
      </xdr:nvCxnSpPr>
      <xdr:spPr>
        <a:xfrm flipV="1">
          <a:off x="4114800" y="1088669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167386</xdr:rowOff>
    </xdr:to>
    <xdr:cxnSp macro="">
      <xdr:nvCxnSpPr>
        <xdr:cNvPr id="133" name="直線コネクタ 132"/>
        <xdr:cNvCxnSpPr/>
      </xdr:nvCxnSpPr>
      <xdr:spPr>
        <a:xfrm>
          <a:off x="3225800" y="1069848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167386</xdr:rowOff>
    </xdr:to>
    <xdr:cxnSp macro="">
      <xdr:nvCxnSpPr>
        <xdr:cNvPr id="136" name="直線コネクタ 135"/>
        <xdr:cNvCxnSpPr/>
      </xdr:nvCxnSpPr>
      <xdr:spPr>
        <a:xfrm flipV="1">
          <a:off x="2336800" y="1069848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63</xdr:row>
      <xdr:rowOff>167386</xdr:rowOff>
    </xdr:to>
    <xdr:cxnSp macro="">
      <xdr:nvCxnSpPr>
        <xdr:cNvPr id="139" name="直線コネクタ 138"/>
        <xdr:cNvCxnSpPr/>
      </xdr:nvCxnSpPr>
      <xdr:spPr>
        <a:xfrm>
          <a:off x="1447800" y="1091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9" name="楕円 148"/>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50"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1" name="楕円 150"/>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2" name="テキスト ボックス 151"/>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3" name="楕円 152"/>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4" name="テキスト ボックス 153"/>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5" name="楕円 154"/>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6" name="テキスト ボックス 155"/>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7" name="楕円 156"/>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8" name="テキスト ボックス 157"/>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平成</a:t>
          </a:r>
          <a:r>
            <a:rPr kumimoji="1" lang="en-US" altLang="ja-JP" sz="1250">
              <a:latin typeface="ＭＳ Ｐゴシック" panose="020B0600070205080204" pitchFamily="50" charset="-128"/>
              <a:ea typeface="ＭＳ Ｐゴシック" panose="020B0600070205080204" pitchFamily="50" charset="-128"/>
            </a:rPr>
            <a:t>27</a:t>
          </a:r>
          <a:r>
            <a:rPr kumimoji="1" lang="ja-JP" altLang="en-US" sz="1250">
              <a:latin typeface="ＭＳ Ｐゴシック" panose="020B0600070205080204" pitchFamily="50" charset="-128"/>
              <a:ea typeface="ＭＳ Ｐゴシック" panose="020B0600070205080204" pitchFamily="50" charset="-128"/>
            </a:rPr>
            <a:t>年度以降は、類似団体と比較し非常に高い水準にあり、平成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年度は人口</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人当たり決算額が大きく増える結果となった。これは、平成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月の大雪により除排雪に要する経費が多額となり、維持補修費が大幅な増額となったためである。なお、性質別に比較すると、人件費、物件費、維持補修費のうち、特に人件費が</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人当たり類似団体平均値を超えて数値を押し上げており、これだけで約</a:t>
          </a:r>
          <a:r>
            <a:rPr kumimoji="1" lang="en-US" altLang="ja-JP" sz="1250">
              <a:latin typeface="ＭＳ Ｐゴシック" panose="020B0600070205080204" pitchFamily="50" charset="-128"/>
              <a:ea typeface="ＭＳ Ｐゴシック" panose="020B0600070205080204" pitchFamily="50" charset="-128"/>
            </a:rPr>
            <a:t>27,500</a:t>
          </a:r>
          <a:r>
            <a:rPr kumimoji="1" lang="ja-JP" altLang="en-US" sz="1250">
              <a:latin typeface="ＭＳ Ｐゴシック" panose="020B0600070205080204" pitchFamily="50" charset="-128"/>
              <a:ea typeface="ＭＳ Ｐゴシック" panose="020B0600070205080204" pitchFamily="50" charset="-128"/>
            </a:rPr>
            <a:t>円多くなっている。大雪という特殊要因がある平成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年度を除くと、類似団体決算額との差はこの人件費による影響が大部分であることから、厳格な職員定数管理を進めていく必要がある。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153752</xdr:rowOff>
    </xdr:from>
    <xdr:to>
      <xdr:col>23</xdr:col>
      <xdr:colOff>133350</xdr:colOff>
      <xdr:row>82</xdr:row>
      <xdr:rowOff>53873</xdr:rowOff>
    </xdr:to>
    <xdr:cxnSp macro="">
      <xdr:nvCxnSpPr>
        <xdr:cNvPr id="193" name="直線コネクタ 192"/>
        <xdr:cNvCxnSpPr/>
      </xdr:nvCxnSpPr>
      <xdr:spPr>
        <a:xfrm>
          <a:off x="4114800" y="14041202"/>
          <a:ext cx="838200" cy="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152397</xdr:rowOff>
    </xdr:from>
    <xdr:to>
      <xdr:col>19</xdr:col>
      <xdr:colOff>133350</xdr:colOff>
      <xdr:row>81</xdr:row>
      <xdr:rowOff>153752</xdr:rowOff>
    </xdr:to>
    <xdr:cxnSp macro="">
      <xdr:nvCxnSpPr>
        <xdr:cNvPr id="196" name="直線コネクタ 195"/>
        <xdr:cNvCxnSpPr/>
      </xdr:nvCxnSpPr>
      <xdr:spPr>
        <a:xfrm>
          <a:off x="3225800" y="14039847"/>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148272</xdr:rowOff>
    </xdr:from>
    <xdr:to>
      <xdr:col>15</xdr:col>
      <xdr:colOff>82550</xdr:colOff>
      <xdr:row>81</xdr:row>
      <xdr:rowOff>152397</xdr:rowOff>
    </xdr:to>
    <xdr:cxnSp macro="">
      <xdr:nvCxnSpPr>
        <xdr:cNvPr id="199" name="直線コネクタ 198"/>
        <xdr:cNvCxnSpPr/>
      </xdr:nvCxnSpPr>
      <xdr:spPr>
        <a:xfrm>
          <a:off x="2336800" y="14035722"/>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101282</xdr:rowOff>
    </xdr:from>
    <xdr:to>
      <xdr:col>11</xdr:col>
      <xdr:colOff>31750</xdr:colOff>
      <xdr:row>81</xdr:row>
      <xdr:rowOff>148272</xdr:rowOff>
    </xdr:to>
    <xdr:cxnSp macro="">
      <xdr:nvCxnSpPr>
        <xdr:cNvPr id="202" name="直線コネクタ 201"/>
        <xdr:cNvCxnSpPr/>
      </xdr:nvCxnSpPr>
      <xdr:spPr>
        <a:xfrm>
          <a:off x="1447800" y="13988732"/>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12510</xdr:rowOff>
    </xdr:from>
    <xdr:ext cx="762000" cy="259045"/>
    <xdr:sp macro="" textlink="">
      <xdr:nvSpPr>
        <xdr:cNvPr id="204" name="テキスト ボックス 203"/>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3073</xdr:rowOff>
    </xdr:from>
    <xdr:to>
      <xdr:col>23</xdr:col>
      <xdr:colOff>184150</xdr:colOff>
      <xdr:row>82</xdr:row>
      <xdr:rowOff>104673</xdr:rowOff>
    </xdr:to>
    <xdr:sp macro="" textlink="">
      <xdr:nvSpPr>
        <xdr:cNvPr id="212" name="楕円 211"/>
        <xdr:cNvSpPr/>
      </xdr:nvSpPr>
      <xdr:spPr>
        <a:xfrm>
          <a:off x="4902200" y="1406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146600</xdr:rowOff>
    </xdr:from>
    <xdr:ext cx="762000" cy="259045"/>
    <xdr:sp macro="" textlink="">
      <xdr:nvSpPr>
        <xdr:cNvPr id="213" name="人件費・物件費等の状況該当値テキスト"/>
        <xdr:cNvSpPr txBox="1"/>
      </xdr:nvSpPr>
      <xdr:spPr>
        <a:xfrm>
          <a:off x="5041900" y="1403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102952</xdr:rowOff>
    </xdr:from>
    <xdr:to>
      <xdr:col>19</xdr:col>
      <xdr:colOff>184150</xdr:colOff>
      <xdr:row>82</xdr:row>
      <xdr:rowOff>33102</xdr:rowOff>
    </xdr:to>
    <xdr:sp macro="" textlink="">
      <xdr:nvSpPr>
        <xdr:cNvPr id="214" name="楕円 213"/>
        <xdr:cNvSpPr/>
      </xdr:nvSpPr>
      <xdr:spPr>
        <a:xfrm>
          <a:off x="4064000" y="139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17879</xdr:rowOff>
    </xdr:from>
    <xdr:ext cx="736600" cy="259045"/>
    <xdr:sp macro="" textlink="">
      <xdr:nvSpPr>
        <xdr:cNvPr id="215" name="テキスト ボックス 214"/>
        <xdr:cNvSpPr txBox="1"/>
      </xdr:nvSpPr>
      <xdr:spPr>
        <a:xfrm>
          <a:off x="3733800" y="1407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101597</xdr:rowOff>
    </xdr:from>
    <xdr:to>
      <xdr:col>15</xdr:col>
      <xdr:colOff>133350</xdr:colOff>
      <xdr:row>82</xdr:row>
      <xdr:rowOff>31747</xdr:rowOff>
    </xdr:to>
    <xdr:sp macro="" textlink="">
      <xdr:nvSpPr>
        <xdr:cNvPr id="216" name="楕円 215"/>
        <xdr:cNvSpPr/>
      </xdr:nvSpPr>
      <xdr:spPr>
        <a:xfrm>
          <a:off x="3175000" y="139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16524</xdr:rowOff>
    </xdr:from>
    <xdr:ext cx="762000" cy="259045"/>
    <xdr:sp macro="" textlink="">
      <xdr:nvSpPr>
        <xdr:cNvPr id="217" name="テキスト ボックス 216"/>
        <xdr:cNvSpPr txBox="1"/>
      </xdr:nvSpPr>
      <xdr:spPr>
        <a:xfrm>
          <a:off x="2844800" y="1407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97472</xdr:rowOff>
    </xdr:from>
    <xdr:to>
      <xdr:col>11</xdr:col>
      <xdr:colOff>82550</xdr:colOff>
      <xdr:row>82</xdr:row>
      <xdr:rowOff>27622</xdr:rowOff>
    </xdr:to>
    <xdr:sp macro="" textlink="">
      <xdr:nvSpPr>
        <xdr:cNvPr id="218" name="楕円 217"/>
        <xdr:cNvSpPr/>
      </xdr:nvSpPr>
      <xdr:spPr>
        <a:xfrm>
          <a:off x="2286000" y="1398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12399</xdr:rowOff>
    </xdr:from>
    <xdr:ext cx="762000" cy="259045"/>
    <xdr:sp macro="" textlink="">
      <xdr:nvSpPr>
        <xdr:cNvPr id="219" name="テキスト ボックス 218"/>
        <xdr:cNvSpPr txBox="1"/>
      </xdr:nvSpPr>
      <xdr:spPr>
        <a:xfrm>
          <a:off x="1955800" y="1407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50482</xdr:rowOff>
    </xdr:from>
    <xdr:to>
      <xdr:col>7</xdr:col>
      <xdr:colOff>31750</xdr:colOff>
      <xdr:row>81</xdr:row>
      <xdr:rowOff>152082</xdr:rowOff>
    </xdr:to>
    <xdr:sp macro="" textlink="">
      <xdr:nvSpPr>
        <xdr:cNvPr id="220" name="楕円 219"/>
        <xdr:cNvSpPr/>
      </xdr:nvSpPr>
      <xdr:spPr>
        <a:xfrm>
          <a:off x="1397000" y="139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162259</xdr:rowOff>
    </xdr:from>
    <xdr:ext cx="762000" cy="259045"/>
    <xdr:sp macro="" textlink="">
      <xdr:nvSpPr>
        <xdr:cNvPr id="221" name="テキスト ボックス 220"/>
        <xdr:cNvSpPr txBox="1"/>
      </xdr:nvSpPr>
      <xdr:spPr>
        <a:xfrm>
          <a:off x="1066800" y="1370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ヶ年を通して類似団体平均値を下回っており、適正な給与水準が維持されているものと思われる。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31750</xdr:rowOff>
    </xdr:to>
    <xdr:cxnSp macro="">
      <xdr:nvCxnSpPr>
        <xdr:cNvPr id="258" name="直線コネクタ 257"/>
        <xdr:cNvCxnSpPr/>
      </xdr:nvCxnSpPr>
      <xdr:spPr>
        <a:xfrm>
          <a:off x="15290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138995</xdr:rowOff>
    </xdr:to>
    <xdr:cxnSp macro="">
      <xdr:nvCxnSpPr>
        <xdr:cNvPr id="261" name="直線コネクタ 260"/>
        <xdr:cNvCxnSpPr/>
      </xdr:nvCxnSpPr>
      <xdr:spPr>
        <a:xfrm flipV="1">
          <a:off x="14401800" y="145781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138995</xdr:rowOff>
    </xdr:to>
    <xdr:cxnSp macro="">
      <xdr:nvCxnSpPr>
        <xdr:cNvPr id="264" name="直線コネクタ 263"/>
        <xdr:cNvCxnSpPr/>
      </xdr:nvCxnSpPr>
      <xdr:spPr>
        <a:xfrm>
          <a:off x="13512800" y="1467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8" name="楕円 277"/>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79" name="テキスト ボックス 278"/>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0" name="楕円 279"/>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81" name="テキスト ボックス 280"/>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2" name="楕円 281"/>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3" name="テキスト ボックス 28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全ての項目において類似団体比較で最も指標の悪いものが人件費であり、その原因となっているのが職員数の多さである。また、人口減少ペースに比して職員数の削減数が少ない状態にある。現在は、第</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次勝山市行財政改革実施計画に職員数の削減を実施項目として掲げ取り組んでおり、平成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年度末時点では普通会計職員数は、前年度から</a:t>
          </a:r>
          <a:r>
            <a:rPr kumimoji="1" lang="en-US" altLang="ja-JP" sz="1250">
              <a:latin typeface="ＭＳ Ｐゴシック" panose="020B0600070205080204" pitchFamily="50" charset="-128"/>
              <a:ea typeface="ＭＳ Ｐゴシック" panose="020B0600070205080204" pitchFamily="50" charset="-128"/>
            </a:rPr>
            <a:t>15</a:t>
          </a:r>
          <a:r>
            <a:rPr kumimoji="1" lang="ja-JP" altLang="en-US" sz="1250">
              <a:latin typeface="ＭＳ Ｐゴシック" panose="020B0600070205080204" pitchFamily="50" charset="-128"/>
              <a:ea typeface="ＭＳ Ｐゴシック" panose="020B0600070205080204" pitchFamily="50" charset="-128"/>
            </a:rPr>
            <a:t>名減少して</a:t>
          </a:r>
          <a:r>
            <a:rPr kumimoji="1" lang="en-US" altLang="ja-JP" sz="1250">
              <a:latin typeface="ＭＳ Ｐゴシック" panose="020B0600070205080204" pitchFamily="50" charset="-128"/>
              <a:ea typeface="ＭＳ Ｐゴシック" panose="020B0600070205080204" pitchFamily="50" charset="-128"/>
            </a:rPr>
            <a:t>257</a:t>
          </a:r>
          <a:r>
            <a:rPr kumimoji="1" lang="ja-JP" altLang="en-US" sz="1250">
              <a:latin typeface="ＭＳ Ｐゴシック" panose="020B0600070205080204" pitchFamily="50" charset="-128"/>
              <a:ea typeface="ＭＳ Ｐゴシック" panose="020B0600070205080204" pitchFamily="50" charset="-128"/>
            </a:rPr>
            <a:t>名となり、人口千人当たり職員数も</a:t>
          </a:r>
          <a:r>
            <a:rPr kumimoji="1" lang="en-US" altLang="ja-JP" sz="1250">
              <a:latin typeface="ＭＳ Ｐゴシック" panose="020B0600070205080204" pitchFamily="50" charset="-128"/>
              <a:ea typeface="ＭＳ Ｐゴシック" panose="020B0600070205080204" pitchFamily="50" charset="-128"/>
            </a:rPr>
            <a:t>10.82</a:t>
          </a:r>
          <a:r>
            <a:rPr kumimoji="1" lang="ja-JP" altLang="en-US" sz="1250">
              <a:latin typeface="ＭＳ Ｐゴシック" panose="020B0600070205080204" pitchFamily="50" charset="-128"/>
              <a:ea typeface="ＭＳ Ｐゴシック" panose="020B0600070205080204" pitchFamily="50" charset="-128"/>
            </a:rPr>
            <a:t>に大幅に改善されている。しかしながら、依然として類似団体と比較し相当高い水準にあることから、引き続き厳格な定数管理を進めていく必要がある。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42001</xdr:rowOff>
    </xdr:from>
    <xdr:to>
      <xdr:col>81</xdr:col>
      <xdr:colOff>44450</xdr:colOff>
      <xdr:row>65</xdr:row>
      <xdr:rowOff>73025</xdr:rowOff>
    </xdr:to>
    <xdr:cxnSp macro="">
      <xdr:nvCxnSpPr>
        <xdr:cNvPr id="320" name="直線コネクタ 319"/>
        <xdr:cNvCxnSpPr/>
      </xdr:nvCxnSpPr>
      <xdr:spPr>
        <a:xfrm>
          <a:off x="16179800" y="1118625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163467</xdr:rowOff>
    </xdr:from>
    <xdr:to>
      <xdr:col>77</xdr:col>
      <xdr:colOff>44450</xdr:colOff>
      <xdr:row>65</xdr:row>
      <xdr:rowOff>42001</xdr:rowOff>
    </xdr:to>
    <xdr:cxnSp macro="">
      <xdr:nvCxnSpPr>
        <xdr:cNvPr id="323" name="直線コネクタ 322"/>
        <xdr:cNvCxnSpPr/>
      </xdr:nvCxnSpPr>
      <xdr:spPr>
        <a:xfrm>
          <a:off x="15290800" y="11136267"/>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163467</xdr:rowOff>
    </xdr:from>
    <xdr:to>
      <xdr:col>72</xdr:col>
      <xdr:colOff>203200</xdr:colOff>
      <xdr:row>64</xdr:row>
      <xdr:rowOff>168638</xdr:rowOff>
    </xdr:to>
    <xdr:cxnSp macro="">
      <xdr:nvCxnSpPr>
        <xdr:cNvPr id="326" name="直線コネクタ 325"/>
        <xdr:cNvCxnSpPr/>
      </xdr:nvCxnSpPr>
      <xdr:spPr>
        <a:xfrm flipV="1">
          <a:off x="14401800" y="1113626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151402</xdr:rowOff>
    </xdr:from>
    <xdr:to>
      <xdr:col>68</xdr:col>
      <xdr:colOff>152400</xdr:colOff>
      <xdr:row>64</xdr:row>
      <xdr:rowOff>168638</xdr:rowOff>
    </xdr:to>
    <xdr:cxnSp macro="">
      <xdr:nvCxnSpPr>
        <xdr:cNvPr id="329" name="直線コネクタ 328"/>
        <xdr:cNvCxnSpPr/>
      </xdr:nvCxnSpPr>
      <xdr:spPr>
        <a:xfrm>
          <a:off x="13512800" y="1112420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121846</xdr:rowOff>
    </xdr:from>
    <xdr:ext cx="762000" cy="259045"/>
    <xdr:sp macro="" textlink="">
      <xdr:nvSpPr>
        <xdr:cNvPr id="331" name="テキスト ボックス 330"/>
        <xdr:cNvSpPr txBox="1"/>
      </xdr:nvSpPr>
      <xdr:spPr>
        <a:xfrm>
          <a:off x="14020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116676</xdr:rowOff>
    </xdr:from>
    <xdr:ext cx="762000" cy="259045"/>
    <xdr:sp macro="" textlink="">
      <xdr:nvSpPr>
        <xdr:cNvPr id="333" name="テキスト ボックス 332"/>
        <xdr:cNvSpPr txBox="1"/>
      </xdr:nvSpPr>
      <xdr:spPr>
        <a:xfrm>
          <a:off x="13131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22225</xdr:rowOff>
    </xdr:from>
    <xdr:to>
      <xdr:col>81</xdr:col>
      <xdr:colOff>95250</xdr:colOff>
      <xdr:row>65</xdr:row>
      <xdr:rowOff>123825</xdr:rowOff>
    </xdr:to>
    <xdr:sp macro="" textlink="">
      <xdr:nvSpPr>
        <xdr:cNvPr id="339" name="楕円 338"/>
        <xdr:cNvSpPr/>
      </xdr:nvSpPr>
      <xdr:spPr>
        <a:xfrm>
          <a:off x="16967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165752</xdr:rowOff>
    </xdr:from>
    <xdr:ext cx="762000" cy="259045"/>
    <xdr:sp macro="" textlink="">
      <xdr:nvSpPr>
        <xdr:cNvPr id="340" name="定員管理の状況該当値テキスト"/>
        <xdr:cNvSpPr txBox="1"/>
      </xdr:nvSpPr>
      <xdr:spPr>
        <a:xfrm>
          <a:off x="17106900" y="1113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162651</xdr:rowOff>
    </xdr:from>
    <xdr:to>
      <xdr:col>77</xdr:col>
      <xdr:colOff>95250</xdr:colOff>
      <xdr:row>65</xdr:row>
      <xdr:rowOff>92801</xdr:rowOff>
    </xdr:to>
    <xdr:sp macro="" textlink="">
      <xdr:nvSpPr>
        <xdr:cNvPr id="341" name="楕円 340"/>
        <xdr:cNvSpPr/>
      </xdr:nvSpPr>
      <xdr:spPr>
        <a:xfrm>
          <a:off x="16129000" y="111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77578</xdr:rowOff>
    </xdr:from>
    <xdr:ext cx="736600" cy="259045"/>
    <xdr:sp macro="" textlink="">
      <xdr:nvSpPr>
        <xdr:cNvPr id="342" name="テキスト ボックス 341"/>
        <xdr:cNvSpPr txBox="1"/>
      </xdr:nvSpPr>
      <xdr:spPr>
        <a:xfrm>
          <a:off x="15798800" y="1122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112667</xdr:rowOff>
    </xdr:from>
    <xdr:to>
      <xdr:col>73</xdr:col>
      <xdr:colOff>44450</xdr:colOff>
      <xdr:row>65</xdr:row>
      <xdr:rowOff>42817</xdr:rowOff>
    </xdr:to>
    <xdr:sp macro="" textlink="">
      <xdr:nvSpPr>
        <xdr:cNvPr id="343" name="楕円 342"/>
        <xdr:cNvSpPr/>
      </xdr:nvSpPr>
      <xdr:spPr>
        <a:xfrm>
          <a:off x="15240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27594</xdr:rowOff>
    </xdr:from>
    <xdr:ext cx="762000" cy="259045"/>
    <xdr:sp macro="" textlink="">
      <xdr:nvSpPr>
        <xdr:cNvPr id="344" name="テキスト ボックス 343"/>
        <xdr:cNvSpPr txBox="1"/>
      </xdr:nvSpPr>
      <xdr:spPr>
        <a:xfrm>
          <a:off x="14909800" y="111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117838</xdr:rowOff>
    </xdr:from>
    <xdr:to>
      <xdr:col>68</xdr:col>
      <xdr:colOff>203200</xdr:colOff>
      <xdr:row>65</xdr:row>
      <xdr:rowOff>47988</xdr:rowOff>
    </xdr:to>
    <xdr:sp macro="" textlink="">
      <xdr:nvSpPr>
        <xdr:cNvPr id="345" name="楕円 344"/>
        <xdr:cNvSpPr/>
      </xdr:nvSpPr>
      <xdr:spPr>
        <a:xfrm>
          <a:off x="14351000" y="110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32765</xdr:rowOff>
    </xdr:from>
    <xdr:ext cx="762000" cy="259045"/>
    <xdr:sp macro="" textlink="">
      <xdr:nvSpPr>
        <xdr:cNvPr id="346" name="テキスト ボックス 345"/>
        <xdr:cNvSpPr txBox="1"/>
      </xdr:nvSpPr>
      <xdr:spPr>
        <a:xfrm>
          <a:off x="14020800" y="1117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100602</xdr:rowOff>
    </xdr:from>
    <xdr:to>
      <xdr:col>64</xdr:col>
      <xdr:colOff>152400</xdr:colOff>
      <xdr:row>65</xdr:row>
      <xdr:rowOff>30752</xdr:rowOff>
    </xdr:to>
    <xdr:sp macro="" textlink="">
      <xdr:nvSpPr>
        <xdr:cNvPr id="347" name="楕円 346"/>
        <xdr:cNvSpPr/>
      </xdr:nvSpPr>
      <xdr:spPr>
        <a:xfrm>
          <a:off x="13462000" y="110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15529</xdr:rowOff>
    </xdr:from>
    <xdr:ext cx="762000" cy="259045"/>
    <xdr:sp macro="" textlink="">
      <xdr:nvSpPr>
        <xdr:cNvPr id="348" name="テキスト ボックス 347"/>
        <xdr:cNvSpPr txBox="1"/>
      </xdr:nvSpPr>
      <xdr:spPr>
        <a:xfrm>
          <a:off x="13131800" y="1115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ヶ年平均値は</a:t>
          </a:r>
          <a:r>
            <a:rPr kumimoji="1" lang="en-US" altLang="ja-JP" sz="1250">
              <a:latin typeface="ＭＳ Ｐゴシック" panose="020B0600070205080204" pitchFamily="50" charset="-128"/>
              <a:ea typeface="ＭＳ Ｐゴシック" panose="020B0600070205080204" pitchFamily="50" charset="-128"/>
            </a:rPr>
            <a:t>0.1</a:t>
          </a:r>
          <a:r>
            <a:rPr kumimoji="1" lang="ja-JP" altLang="en-US" sz="1250">
              <a:latin typeface="ＭＳ Ｐゴシック" panose="020B0600070205080204" pitchFamily="50" charset="-128"/>
              <a:ea typeface="ＭＳ Ｐゴシック" panose="020B0600070205080204" pitchFamily="50" charset="-128"/>
            </a:rPr>
            <a:t>ポイント改善し</a:t>
          </a:r>
          <a:r>
            <a:rPr kumimoji="1" lang="en-US" altLang="ja-JP" sz="1250">
              <a:latin typeface="ＭＳ Ｐゴシック" panose="020B0600070205080204" pitchFamily="50" charset="-128"/>
              <a:ea typeface="ＭＳ Ｐゴシック" panose="020B0600070205080204" pitchFamily="50" charset="-128"/>
            </a:rPr>
            <a:t>8.6%</a:t>
          </a:r>
          <a:r>
            <a:rPr kumimoji="1" lang="ja-JP" altLang="en-US" sz="1250">
              <a:latin typeface="ＭＳ Ｐゴシック" panose="020B0600070205080204" pitchFamily="50" charset="-128"/>
              <a:ea typeface="ＭＳ Ｐゴシック" panose="020B0600070205080204" pitchFamily="50" charset="-128"/>
            </a:rPr>
            <a:t>となったものの、単年度で比較すると前年度から</a:t>
          </a:r>
          <a:r>
            <a:rPr kumimoji="1" lang="en-US" altLang="ja-JP" sz="1250">
              <a:latin typeface="ＭＳ Ｐゴシック" panose="020B0600070205080204" pitchFamily="50" charset="-128"/>
              <a:ea typeface="ＭＳ Ｐゴシック" panose="020B0600070205080204" pitchFamily="50" charset="-128"/>
            </a:rPr>
            <a:t>0.2</a:t>
          </a:r>
          <a:r>
            <a:rPr kumimoji="1" lang="ja-JP" altLang="en-US" sz="1250">
              <a:latin typeface="ＭＳ Ｐゴシック" panose="020B0600070205080204" pitchFamily="50" charset="-128"/>
              <a:ea typeface="ＭＳ Ｐゴシック" panose="020B0600070205080204" pitchFamily="50" charset="-128"/>
            </a:rPr>
            <a:t>ポイント悪化した。これは、勝山市体育館建設事業の財源として発行した地方債の元金償還が一部開始されたことや、普通交付税の算定において、法人市民税をはじめとした市税収入及び地方消費税交付金が大幅に減額になると算定されたためである。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22437</xdr:rowOff>
    </xdr:to>
    <xdr:cxnSp macro="">
      <xdr:nvCxnSpPr>
        <xdr:cNvPr id="382" name="直線コネクタ 381"/>
        <xdr:cNvCxnSpPr/>
      </xdr:nvCxnSpPr>
      <xdr:spPr>
        <a:xfrm flipV="1">
          <a:off x="16179800" y="68723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22437</xdr:rowOff>
    </xdr:to>
    <xdr:cxnSp macro="">
      <xdr:nvCxnSpPr>
        <xdr:cNvPr id="385" name="直線コネクタ 384"/>
        <xdr:cNvCxnSpPr/>
      </xdr:nvCxnSpPr>
      <xdr:spPr>
        <a:xfrm>
          <a:off x="15290800" y="688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22437</xdr:rowOff>
    </xdr:to>
    <xdr:cxnSp macro="">
      <xdr:nvCxnSpPr>
        <xdr:cNvPr id="388" name="直線コネクタ 387"/>
        <xdr:cNvCxnSpPr/>
      </xdr:nvCxnSpPr>
      <xdr:spPr>
        <a:xfrm>
          <a:off x="14401800" y="68482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39</xdr:row>
      <xdr:rowOff>161713</xdr:rowOff>
    </xdr:to>
    <xdr:cxnSp macro="">
      <xdr:nvCxnSpPr>
        <xdr:cNvPr id="391" name="直線コネクタ 390"/>
        <xdr:cNvCxnSpPr/>
      </xdr:nvCxnSpPr>
      <xdr:spPr>
        <a:xfrm>
          <a:off x="13512800" y="684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1" name="楕円 400"/>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2" name="公債費負担の状況該当値テキスト"/>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3" name="楕円 402"/>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4" name="テキスト ボックス 403"/>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5" name="楕円 404"/>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6" name="テキスト ボックス 405"/>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7" name="楕円 406"/>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8" name="テキスト ボックス 407"/>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09" name="楕円 408"/>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10" name="テキスト ボックス 409"/>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類似団体がほぼ横ばいで推移するなか、平成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年度は</a:t>
          </a:r>
          <a:r>
            <a:rPr kumimoji="1" lang="en-US" altLang="ja-JP" sz="1250">
              <a:latin typeface="ＭＳ Ｐゴシック" panose="020B0600070205080204" pitchFamily="50" charset="-128"/>
              <a:ea typeface="ＭＳ Ｐゴシック" panose="020B0600070205080204" pitchFamily="50" charset="-128"/>
            </a:rPr>
            <a:t>8.6</a:t>
          </a:r>
          <a:r>
            <a:rPr kumimoji="1" lang="ja-JP" altLang="en-US" sz="1250">
              <a:latin typeface="ＭＳ Ｐゴシック" panose="020B0600070205080204" pitchFamily="50" charset="-128"/>
              <a:ea typeface="ＭＳ Ｐゴシック" panose="020B0600070205080204" pitchFamily="50" charset="-128"/>
            </a:rPr>
            <a:t>ポイント悪化する結果となった。これは、将来負担すべき額が減額となったにもかかわらず、その財源となる充当可能な基金の額がそれ以上に大幅に減少したことが要因である。具体的には財政調整基金が約</a:t>
          </a:r>
          <a:r>
            <a:rPr kumimoji="1" lang="en-US" altLang="ja-JP" sz="1250">
              <a:latin typeface="ＭＳ Ｐゴシック" panose="020B0600070205080204" pitchFamily="50" charset="-128"/>
              <a:ea typeface="ＭＳ Ｐゴシック" panose="020B0600070205080204" pitchFamily="50" charset="-128"/>
            </a:rPr>
            <a:t>3.7</a:t>
          </a:r>
          <a:r>
            <a:rPr kumimoji="1" lang="ja-JP" altLang="en-US" sz="1250">
              <a:latin typeface="ＭＳ Ｐゴシック" panose="020B0600070205080204" pitchFamily="50" charset="-128"/>
              <a:ea typeface="ＭＳ Ｐゴシック" panose="020B0600070205080204" pitchFamily="50" charset="-128"/>
            </a:rPr>
            <a:t>億円減少したこと、また、一般会計における地方債現在高が約</a:t>
          </a:r>
          <a:r>
            <a:rPr kumimoji="1" lang="en-US" altLang="ja-JP" sz="1250">
              <a:latin typeface="ＭＳ Ｐゴシック" panose="020B0600070205080204" pitchFamily="50" charset="-128"/>
              <a:ea typeface="ＭＳ Ｐゴシック" panose="020B0600070205080204" pitchFamily="50" charset="-128"/>
            </a:rPr>
            <a:t>2.2</a:t>
          </a:r>
          <a:r>
            <a:rPr kumimoji="1" lang="ja-JP" altLang="en-US" sz="1250">
              <a:latin typeface="ＭＳ Ｐゴシック" panose="020B0600070205080204" pitchFamily="50" charset="-128"/>
              <a:ea typeface="ＭＳ Ｐゴシック" panose="020B0600070205080204" pitchFamily="50" charset="-128"/>
            </a:rPr>
            <a:t>億円増加したことが大きく影響した。将来負担比率は、将来負担すべき額のうち交付税措置される額を財源として算定することから、毎年度の予算編成における地方債の発行について、交付税措置のない地方債の発行を抑制するよう努めなければならない。</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102701</xdr:rowOff>
    </xdr:from>
    <xdr:to>
      <xdr:col>81</xdr:col>
      <xdr:colOff>44450</xdr:colOff>
      <xdr:row>18</xdr:row>
      <xdr:rowOff>423</xdr:rowOff>
    </xdr:to>
    <xdr:cxnSp macro="">
      <xdr:nvCxnSpPr>
        <xdr:cNvPr id="444" name="直線コネクタ 443"/>
        <xdr:cNvCxnSpPr/>
      </xdr:nvCxnSpPr>
      <xdr:spPr>
        <a:xfrm>
          <a:off x="16179800" y="3017351"/>
          <a:ext cx="8382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94657</xdr:rowOff>
    </xdr:from>
    <xdr:to>
      <xdr:col>77</xdr:col>
      <xdr:colOff>44450</xdr:colOff>
      <xdr:row>17</xdr:row>
      <xdr:rowOff>102701</xdr:rowOff>
    </xdr:to>
    <xdr:cxnSp macro="">
      <xdr:nvCxnSpPr>
        <xdr:cNvPr id="447" name="直線コネクタ 446"/>
        <xdr:cNvCxnSpPr/>
      </xdr:nvCxnSpPr>
      <xdr:spPr>
        <a:xfrm>
          <a:off x="15290800" y="300930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11007</xdr:rowOff>
    </xdr:from>
    <xdr:to>
      <xdr:col>72</xdr:col>
      <xdr:colOff>203200</xdr:colOff>
      <xdr:row>17</xdr:row>
      <xdr:rowOff>94657</xdr:rowOff>
    </xdr:to>
    <xdr:cxnSp macro="">
      <xdr:nvCxnSpPr>
        <xdr:cNvPr id="450" name="直線コネクタ 449"/>
        <xdr:cNvCxnSpPr/>
      </xdr:nvCxnSpPr>
      <xdr:spPr>
        <a:xfrm>
          <a:off x="14401800" y="2925657"/>
          <a:ext cx="8890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123740</xdr:rowOff>
    </xdr:from>
    <xdr:to>
      <xdr:col>68</xdr:col>
      <xdr:colOff>152400</xdr:colOff>
      <xdr:row>17</xdr:row>
      <xdr:rowOff>11007</xdr:rowOff>
    </xdr:to>
    <xdr:cxnSp macro="">
      <xdr:nvCxnSpPr>
        <xdr:cNvPr id="453" name="直線コネクタ 452"/>
        <xdr:cNvCxnSpPr/>
      </xdr:nvCxnSpPr>
      <xdr:spPr>
        <a:xfrm>
          <a:off x="13512800" y="2866940"/>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121073</xdr:rowOff>
    </xdr:from>
    <xdr:to>
      <xdr:col>81</xdr:col>
      <xdr:colOff>95250</xdr:colOff>
      <xdr:row>18</xdr:row>
      <xdr:rowOff>51223</xdr:rowOff>
    </xdr:to>
    <xdr:sp macro="" textlink="">
      <xdr:nvSpPr>
        <xdr:cNvPr id="463" name="楕円 462"/>
        <xdr:cNvSpPr/>
      </xdr:nvSpPr>
      <xdr:spPr>
        <a:xfrm>
          <a:off x="169672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93150</xdr:rowOff>
    </xdr:from>
    <xdr:ext cx="762000" cy="259045"/>
    <xdr:sp macro="" textlink="">
      <xdr:nvSpPr>
        <xdr:cNvPr id="464" name="将来負担の状況該当値テキスト"/>
        <xdr:cNvSpPr txBox="1"/>
      </xdr:nvSpPr>
      <xdr:spPr>
        <a:xfrm>
          <a:off x="17106900" y="300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51901</xdr:rowOff>
    </xdr:from>
    <xdr:to>
      <xdr:col>77</xdr:col>
      <xdr:colOff>95250</xdr:colOff>
      <xdr:row>17</xdr:row>
      <xdr:rowOff>153501</xdr:rowOff>
    </xdr:to>
    <xdr:sp macro="" textlink="">
      <xdr:nvSpPr>
        <xdr:cNvPr id="465" name="楕円 464"/>
        <xdr:cNvSpPr/>
      </xdr:nvSpPr>
      <xdr:spPr>
        <a:xfrm>
          <a:off x="16129000" y="29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138278</xdr:rowOff>
    </xdr:from>
    <xdr:ext cx="736600" cy="259045"/>
    <xdr:sp macro="" textlink="">
      <xdr:nvSpPr>
        <xdr:cNvPr id="466" name="テキスト ボックス 465"/>
        <xdr:cNvSpPr txBox="1"/>
      </xdr:nvSpPr>
      <xdr:spPr>
        <a:xfrm>
          <a:off x="15798800" y="3052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43857</xdr:rowOff>
    </xdr:from>
    <xdr:to>
      <xdr:col>73</xdr:col>
      <xdr:colOff>44450</xdr:colOff>
      <xdr:row>17</xdr:row>
      <xdr:rowOff>145457</xdr:rowOff>
    </xdr:to>
    <xdr:sp macro="" textlink="">
      <xdr:nvSpPr>
        <xdr:cNvPr id="467" name="楕円 466"/>
        <xdr:cNvSpPr/>
      </xdr:nvSpPr>
      <xdr:spPr>
        <a:xfrm>
          <a:off x="15240000" y="29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130234</xdr:rowOff>
    </xdr:from>
    <xdr:ext cx="762000" cy="259045"/>
    <xdr:sp macro="" textlink="">
      <xdr:nvSpPr>
        <xdr:cNvPr id="468" name="テキスト ボックス 467"/>
        <xdr:cNvSpPr txBox="1"/>
      </xdr:nvSpPr>
      <xdr:spPr>
        <a:xfrm>
          <a:off x="14909800" y="30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131657</xdr:rowOff>
    </xdr:from>
    <xdr:to>
      <xdr:col>68</xdr:col>
      <xdr:colOff>203200</xdr:colOff>
      <xdr:row>17</xdr:row>
      <xdr:rowOff>61807</xdr:rowOff>
    </xdr:to>
    <xdr:sp macro="" textlink="">
      <xdr:nvSpPr>
        <xdr:cNvPr id="469" name="楕円 468"/>
        <xdr:cNvSpPr/>
      </xdr:nvSpPr>
      <xdr:spPr>
        <a:xfrm>
          <a:off x="14351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46584</xdr:rowOff>
    </xdr:from>
    <xdr:ext cx="762000" cy="259045"/>
    <xdr:sp macro="" textlink="">
      <xdr:nvSpPr>
        <xdr:cNvPr id="470" name="テキスト ボックス 469"/>
        <xdr:cNvSpPr txBox="1"/>
      </xdr:nvSpPr>
      <xdr:spPr>
        <a:xfrm>
          <a:off x="14020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72940</xdr:rowOff>
    </xdr:from>
    <xdr:to>
      <xdr:col>64</xdr:col>
      <xdr:colOff>152400</xdr:colOff>
      <xdr:row>17</xdr:row>
      <xdr:rowOff>3090</xdr:rowOff>
    </xdr:to>
    <xdr:sp macro="" textlink="">
      <xdr:nvSpPr>
        <xdr:cNvPr id="471" name="楕円 470"/>
        <xdr:cNvSpPr/>
      </xdr:nvSpPr>
      <xdr:spPr>
        <a:xfrm>
          <a:off x="13462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13267</xdr:rowOff>
    </xdr:from>
    <xdr:ext cx="762000" cy="259045"/>
    <xdr:sp macro="" textlink="">
      <xdr:nvSpPr>
        <xdr:cNvPr id="472" name="テキスト ボックス 471"/>
        <xdr:cNvSpPr txBox="1"/>
      </xdr:nvSpPr>
      <xdr:spPr>
        <a:xfrm>
          <a:off x="13131800" y="25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福井県勝山市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23,756
23,477
253.88
13,292,203
13,016,627
192,520
6,818,162
12,430,544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類似団体と比較し数値が非常に高い水準にあり、平成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年度は比率こそ横ばいとなったものの、人事院勧告に基づく勤勉手当の改定や、退職者の増加に伴う退職手当特別負担金の増などにより、経常的な人件費の額は前年度から約</a:t>
          </a:r>
          <a:r>
            <a:rPr kumimoji="1" lang="en-US" altLang="ja-JP" sz="1250">
              <a:latin typeface="ＭＳ Ｐゴシック" panose="020B0600070205080204" pitchFamily="50" charset="-128"/>
              <a:ea typeface="ＭＳ Ｐゴシック" panose="020B0600070205080204" pitchFamily="50" charset="-128"/>
            </a:rPr>
            <a:t>70</a:t>
          </a:r>
          <a:r>
            <a:rPr kumimoji="1" lang="ja-JP" altLang="en-US" sz="1250">
              <a:latin typeface="ＭＳ Ｐゴシック" panose="020B0600070205080204" pitchFamily="50" charset="-128"/>
              <a:ea typeface="ＭＳ Ｐゴシック" panose="020B0600070205080204" pitchFamily="50" charset="-128"/>
            </a:rPr>
            <a:t>百万円の増となった。部門ごとの類似団体比較では、広域化が図られていない消防職や、小中学校をはじめとした教育関係職員の比率が特に高いことが要因となっている。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123190</xdr:rowOff>
    </xdr:from>
    <xdr:to>
      <xdr:col>24</xdr:col>
      <xdr:colOff>25400</xdr:colOff>
      <xdr:row>39</xdr:row>
      <xdr:rowOff>123190</xdr:rowOff>
    </xdr:to>
    <xdr:cxnSp macro="">
      <xdr:nvCxnSpPr>
        <xdr:cNvPr id="66" name="直線コネクタ 65"/>
        <xdr:cNvCxnSpPr/>
      </xdr:nvCxnSpPr>
      <xdr:spPr>
        <a:xfrm>
          <a:off x="3987800" y="6809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123190</xdr:rowOff>
    </xdr:to>
    <xdr:cxnSp macro="">
      <xdr:nvCxnSpPr>
        <xdr:cNvPr id="69" name="直線コネクタ 68"/>
        <xdr:cNvCxnSpPr/>
      </xdr:nvCxnSpPr>
      <xdr:spPr>
        <a:xfrm>
          <a:off x="3098800" y="6657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138430</xdr:rowOff>
    </xdr:to>
    <xdr:cxnSp macro="">
      <xdr:nvCxnSpPr>
        <xdr:cNvPr id="72" name="直線コネクタ 71"/>
        <xdr:cNvCxnSpPr/>
      </xdr:nvCxnSpPr>
      <xdr:spPr>
        <a:xfrm flipV="1">
          <a:off x="2209800" y="66573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35560</xdr:rowOff>
    </xdr:to>
    <xdr:cxnSp macro="">
      <xdr:nvCxnSpPr>
        <xdr:cNvPr id="75" name="直線コネクタ 74"/>
        <xdr:cNvCxnSpPr/>
      </xdr:nvCxnSpPr>
      <xdr:spPr>
        <a:xfrm flipV="1">
          <a:off x="1320800" y="682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72390</xdr:rowOff>
    </xdr:from>
    <xdr:to>
      <xdr:col>24</xdr:col>
      <xdr:colOff>76200</xdr:colOff>
      <xdr:row>40</xdr:row>
      <xdr:rowOff>2540</xdr:rowOff>
    </xdr:to>
    <xdr:sp macro="" textlink="">
      <xdr:nvSpPr>
        <xdr:cNvPr id="85" name="楕円 84"/>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44467</xdr:rowOff>
    </xdr:from>
    <xdr:ext cx="762000" cy="259045"/>
    <xdr:sp macro="" textlink="">
      <xdr:nvSpPr>
        <xdr:cNvPr id="86" name="人件費該当値テキスト"/>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72390</xdr:rowOff>
    </xdr:from>
    <xdr:to>
      <xdr:col>20</xdr:col>
      <xdr:colOff>38100</xdr:colOff>
      <xdr:row>40</xdr:row>
      <xdr:rowOff>2540</xdr:rowOff>
    </xdr:to>
    <xdr:sp macro="" textlink="">
      <xdr:nvSpPr>
        <xdr:cNvPr id="87" name="楕円 86"/>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88" name="テキスト ボックス 87"/>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物件費については、類似団体平均値を下回っており適正な水準にあると言える。部門別で比較すると、賃金部門では類似団体平均値を大きく超過しており、なかでも民生費と教育費で高い水準となっている。これは、児童センター関係や小中学校調理員及び施設員、学校教育支援員などを手厚く措置していることが影響しているものと思われる。一方、委託料部門では類似団体平均値を下回っており、前述の学校施設業務や給食調理の分野で民間委託が進んでいないことが表れてき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64407</xdr:rowOff>
    </xdr:to>
    <xdr:cxnSp macro="">
      <xdr:nvCxnSpPr>
        <xdr:cNvPr id="129" name="直線コネクタ 128"/>
        <xdr:cNvCxnSpPr/>
      </xdr:nvCxnSpPr>
      <xdr:spPr>
        <a:xfrm flipV="1">
          <a:off x="15671800" y="2592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64407</xdr:rowOff>
    </xdr:to>
    <xdr:cxnSp macro="">
      <xdr:nvCxnSpPr>
        <xdr:cNvPr id="132" name="直線コネクタ 131"/>
        <xdr:cNvCxnSpPr/>
      </xdr:nvCxnSpPr>
      <xdr:spPr>
        <a:xfrm>
          <a:off x="14782800" y="2549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15</xdr:row>
      <xdr:rowOff>86179</xdr:rowOff>
    </xdr:to>
    <xdr:cxnSp macro="">
      <xdr:nvCxnSpPr>
        <xdr:cNvPr id="135" name="直線コネクタ 134"/>
        <xdr:cNvCxnSpPr/>
      </xdr:nvCxnSpPr>
      <xdr:spPr>
        <a:xfrm flipV="1">
          <a:off x="13893800" y="2549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86179</xdr:rowOff>
    </xdr:to>
    <xdr:cxnSp macro="">
      <xdr:nvCxnSpPr>
        <xdr:cNvPr id="138" name="直線コネクタ 137"/>
        <xdr:cNvCxnSpPr/>
      </xdr:nvCxnSpPr>
      <xdr:spPr>
        <a:xfrm>
          <a:off x="13004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38298</xdr:rowOff>
    </xdr:from>
    <xdr:ext cx="762000" cy="259045"/>
    <xdr:sp macro="" textlink="">
      <xdr:nvSpPr>
        <xdr:cNvPr id="153" name="テキスト ボックス 152"/>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4" name="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55" name="テキスト ボックス 154"/>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89098</xdr:rowOff>
    </xdr:from>
    <xdr:ext cx="762000" cy="259045"/>
    <xdr:sp macro="" textlink="">
      <xdr:nvSpPr>
        <xdr:cNvPr id="157" name="テキスト ボックス 156"/>
        <xdr:cNvSpPr txBox="1"/>
      </xdr:nvSpPr>
      <xdr:spPr>
        <a:xfrm>
          <a:off x="12623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ヶ年で最も悪化した平成</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年度からは</a:t>
          </a:r>
          <a:r>
            <a:rPr kumimoji="1" lang="en-US" altLang="ja-JP" sz="1250">
              <a:latin typeface="ＭＳ Ｐゴシック" panose="020B0600070205080204" pitchFamily="50" charset="-128"/>
              <a:ea typeface="ＭＳ Ｐゴシック" panose="020B0600070205080204" pitchFamily="50" charset="-128"/>
            </a:rPr>
            <a:t>0.2</a:t>
          </a:r>
          <a:r>
            <a:rPr kumimoji="1" lang="ja-JP" altLang="en-US" sz="1250">
              <a:latin typeface="ＭＳ Ｐゴシック" panose="020B0600070205080204" pitchFamily="50" charset="-128"/>
              <a:ea typeface="ＭＳ Ｐゴシック" panose="020B0600070205080204" pitchFamily="50" charset="-128"/>
            </a:rPr>
            <a:t>ポイント改善したが、これは経常経費に充当される一般財源等の額が大きく伸びたことが影響している。扶助費にかかる経常経費は、むしろ前年度から増額となっており、直近</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ヶ年で最も多い決算となった。特に、保育士の処遇改善による私立保育園や認定こども園への施設型給付費が大きく増額となったこと、また、毎年右肩上がりとなっている障害者福祉サービス給付費も増額となったことがその主な要因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133350</xdr:rowOff>
    </xdr:to>
    <xdr:cxnSp macro="">
      <xdr:nvCxnSpPr>
        <xdr:cNvPr id="190" name="直線コネクタ 189"/>
        <xdr:cNvCxnSpPr/>
      </xdr:nvCxnSpPr>
      <xdr:spPr>
        <a:xfrm flipV="1">
          <a:off x="3987800" y="9880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133350</xdr:rowOff>
    </xdr:to>
    <xdr:cxnSp macro="">
      <xdr:nvCxnSpPr>
        <xdr:cNvPr id="193" name="直線コネクタ 192"/>
        <xdr:cNvCxnSpPr/>
      </xdr:nvCxnSpPr>
      <xdr:spPr>
        <a:xfrm>
          <a:off x="3098800" y="977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6350</xdr:rowOff>
    </xdr:to>
    <xdr:cxnSp macro="">
      <xdr:nvCxnSpPr>
        <xdr:cNvPr id="196" name="直線コネクタ 195"/>
        <xdr:cNvCxnSpPr/>
      </xdr:nvCxnSpPr>
      <xdr:spPr>
        <a:xfrm>
          <a:off x="2209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56</xdr:row>
      <xdr:rowOff>152400</xdr:rowOff>
    </xdr:to>
    <xdr:cxnSp macro="">
      <xdr:nvCxnSpPr>
        <xdr:cNvPr id="199" name="直線コネクタ 198"/>
        <xdr:cNvCxnSpPr/>
      </xdr:nvCxnSpPr>
      <xdr:spPr>
        <a:xfrm>
          <a:off x="1320800" y="975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11" name="楕円 210"/>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12" name="テキスト ボックス 211"/>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3" name="楕円 212"/>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4" name="テキスト ボックス 213"/>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5" name="楕円 214"/>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6" name="テキスト ボックス 21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7" name="楕円 216"/>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18" name="テキスト ボックス 21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簡易水道事業の水道事業への段階的統合に伴い、簡易水道事業特別会計への繰出金が減額となったことなどにより比率は改善された。しかしながら、今後は下水道事業特別会計の公債費が増えて、これら公営企業会計への繰出金が年々増えていくことが見込まれている。特に公営企業会計においては、経費の削減に加え、独立採算の原則を踏まえ料金等の適正化を図るなど、一般会計による負担を低減させ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149860</xdr:rowOff>
    </xdr:to>
    <xdr:cxnSp macro="">
      <xdr:nvCxnSpPr>
        <xdr:cNvPr id="251" name="直線コネクタ 250"/>
        <xdr:cNvCxnSpPr/>
      </xdr:nvCxnSpPr>
      <xdr:spPr>
        <a:xfrm flipV="1">
          <a:off x="15671800" y="10055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149860</xdr:rowOff>
    </xdr:to>
    <xdr:cxnSp macro="">
      <xdr:nvCxnSpPr>
        <xdr:cNvPr id="254" name="直線コネクタ 253"/>
        <xdr:cNvCxnSpPr/>
      </xdr:nvCxnSpPr>
      <xdr:spPr>
        <a:xfrm>
          <a:off x="14782800" y="999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104140</xdr:rowOff>
    </xdr:to>
    <xdr:cxnSp macro="">
      <xdr:nvCxnSpPr>
        <xdr:cNvPr id="257" name="直線コネクタ 256"/>
        <xdr:cNvCxnSpPr/>
      </xdr:nvCxnSpPr>
      <xdr:spPr>
        <a:xfrm flipV="1">
          <a:off x="13893800" y="999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58</xdr:row>
      <xdr:rowOff>111760</xdr:rowOff>
    </xdr:to>
    <xdr:cxnSp macro="">
      <xdr:nvCxnSpPr>
        <xdr:cNvPr id="260" name="直線コネクタ 259"/>
        <xdr:cNvCxnSpPr/>
      </xdr:nvCxnSpPr>
      <xdr:spPr>
        <a:xfrm flipV="1">
          <a:off x="13004800" y="1004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0" name="楕円 269"/>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1"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2" name="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3" name="テキスト ボックス 272"/>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6" name="楕円 275"/>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7" name="テキスト ボックス 276"/>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8" name="楕円 277"/>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9" name="テキスト ボックス 278"/>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類似団体平均値が年々高くなる一方、当市における数値は改善傾向にある。平成</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年度には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おり、効果検証したうえでさらなる見直しを進め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67564</xdr:rowOff>
    </xdr:to>
    <xdr:cxnSp macro="">
      <xdr:nvCxnSpPr>
        <xdr:cNvPr id="309" name="直線コネクタ 308"/>
        <xdr:cNvCxnSpPr/>
      </xdr:nvCxnSpPr>
      <xdr:spPr>
        <a:xfrm flipV="1">
          <a:off x="15671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76708</xdr:rowOff>
    </xdr:to>
    <xdr:cxnSp macro="">
      <xdr:nvCxnSpPr>
        <xdr:cNvPr id="312" name="直線コネクタ 311"/>
        <xdr:cNvCxnSpPr/>
      </xdr:nvCxnSpPr>
      <xdr:spPr>
        <a:xfrm flipV="1">
          <a:off x="14782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117856</xdr:rowOff>
    </xdr:to>
    <xdr:cxnSp macro="">
      <xdr:nvCxnSpPr>
        <xdr:cNvPr id="315" name="直線コネクタ 314"/>
        <xdr:cNvCxnSpPr/>
      </xdr:nvCxnSpPr>
      <xdr:spPr>
        <a:xfrm flipV="1">
          <a:off x="13893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117856</xdr:rowOff>
    </xdr:to>
    <xdr:cxnSp macro="">
      <xdr:nvCxnSpPr>
        <xdr:cNvPr id="318" name="直線コネクタ 317"/>
        <xdr:cNvCxnSpPr/>
      </xdr:nvCxnSpPr>
      <xdr:spPr>
        <a:xfrm>
          <a:off x="13004800" y="62397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8" name="楕円 327"/>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9"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0" name="楕円 329"/>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1" name="テキスト ボックス 330"/>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2" name="楕円 331"/>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3" name="テキスト ボックス 332"/>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4" name="楕円 333"/>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5" name="テキスト ボックス 334"/>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37" name="テキスト ボックス 336"/>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勝山市体育館建設事業の財源として借り入れた地方債の元金償還が一部開始されたことや、臨時財政対策債の元金償還の増により、公債費全体では微増となったものの、経常経費に充当される一般財源等の額が大きく伸びたことにより、結果的には比率が改善された。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年度はさらに指数が改善される見込みだが、平成</a:t>
          </a:r>
          <a:r>
            <a:rPr kumimoji="1" lang="en-US" altLang="ja-JP" sz="1250">
              <a:latin typeface="ＭＳ Ｐゴシック" panose="020B0600070205080204" pitchFamily="50" charset="-128"/>
              <a:ea typeface="ＭＳ Ｐゴシック" panose="020B0600070205080204" pitchFamily="50" charset="-128"/>
            </a:rPr>
            <a:t>31</a:t>
          </a:r>
          <a:r>
            <a:rPr kumimoji="1" lang="ja-JP" altLang="en-US" sz="1250">
              <a:latin typeface="ＭＳ Ｐゴシック" panose="020B0600070205080204" pitchFamily="50" charset="-128"/>
              <a:ea typeface="ＭＳ Ｐゴシック" panose="020B0600070205080204" pitchFamily="50" charset="-128"/>
            </a:rPr>
            <a:t>年度以降は勝山市体育館建設事業債の元金償還が本格化するため、比率は悪化していくものと思われる。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115570</xdr:rowOff>
    </xdr:to>
    <xdr:cxnSp macro="">
      <xdr:nvCxnSpPr>
        <xdr:cNvPr id="370" name="直線コネクタ 369"/>
        <xdr:cNvCxnSpPr/>
      </xdr:nvCxnSpPr>
      <xdr:spPr>
        <a:xfrm flipV="1">
          <a:off x="3987800" y="12951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115570</xdr:rowOff>
    </xdr:to>
    <xdr:cxnSp macro="">
      <xdr:nvCxnSpPr>
        <xdr:cNvPr id="373" name="直線コネクタ 372"/>
        <xdr:cNvCxnSpPr/>
      </xdr:nvCxnSpPr>
      <xdr:spPr>
        <a:xfrm>
          <a:off x="3098800" y="12920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138430</xdr:rowOff>
    </xdr:to>
    <xdr:cxnSp macro="">
      <xdr:nvCxnSpPr>
        <xdr:cNvPr id="376" name="直線コネクタ 375"/>
        <xdr:cNvCxnSpPr/>
      </xdr:nvCxnSpPr>
      <xdr:spPr>
        <a:xfrm flipV="1">
          <a:off x="2209800" y="12920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138430</xdr:rowOff>
    </xdr:to>
    <xdr:cxnSp macro="">
      <xdr:nvCxnSpPr>
        <xdr:cNvPr id="379" name="直線コネクタ 378"/>
        <xdr:cNvCxnSpPr/>
      </xdr:nvCxnSpPr>
      <xdr:spPr>
        <a:xfrm>
          <a:off x="1320800" y="12936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9" name="楕円 388"/>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0"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1" name="楕円 390"/>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2" name="テキスト ボックス 391"/>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3" name="楕円 392"/>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94" name="テキスト ボックス 393"/>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5" name="楕円 394"/>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6" name="テキスト ボックス 395"/>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7" name="楕円 396"/>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98" name="テキスト ボックス 397"/>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比率が大きく改善された結果となったが、これは経常経費に充当される一般財源等の総額が増えたことが影響しており、経常経費全体では直近</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ヶ年で最も高い水準となった。市税や普通交付税といった貴重な一般財源を市民のニーズに見合った政策経費の財源に有効活用し、地方創生やふるさと回帰といった喫緊の課題解決に向けた施策の充実を図るためにも、恒常的に高い水準にある経常収支の抜本的な見直し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69850</xdr:rowOff>
    </xdr:to>
    <xdr:cxnSp macro="">
      <xdr:nvCxnSpPr>
        <xdr:cNvPr id="429" name="直線コネクタ 428"/>
        <xdr:cNvCxnSpPr/>
      </xdr:nvCxnSpPr>
      <xdr:spPr>
        <a:xfrm flipV="1">
          <a:off x="15671800" y="135503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79</xdr:row>
      <xdr:rowOff>69850</xdr:rowOff>
    </xdr:to>
    <xdr:cxnSp macro="">
      <xdr:nvCxnSpPr>
        <xdr:cNvPr id="432" name="直線コネクタ 431"/>
        <xdr:cNvCxnSpPr/>
      </xdr:nvCxnSpPr>
      <xdr:spPr>
        <a:xfrm>
          <a:off x="14782800" y="133903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79</xdr:row>
      <xdr:rowOff>56135</xdr:rowOff>
    </xdr:to>
    <xdr:cxnSp macro="">
      <xdr:nvCxnSpPr>
        <xdr:cNvPr id="435" name="直線コネクタ 434"/>
        <xdr:cNvCxnSpPr/>
      </xdr:nvCxnSpPr>
      <xdr:spPr>
        <a:xfrm flipV="1">
          <a:off x="13893800" y="13390372"/>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56135</xdr:rowOff>
    </xdr:to>
    <xdr:cxnSp macro="">
      <xdr:nvCxnSpPr>
        <xdr:cNvPr id="438" name="直線コネクタ 437"/>
        <xdr:cNvCxnSpPr/>
      </xdr:nvCxnSpPr>
      <xdr:spPr>
        <a:xfrm>
          <a:off x="13004800" y="135823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8" name="楕円 447"/>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9"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0" name="楕円 449"/>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1" name="テキスト ボックス 450"/>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2" name="楕円 451"/>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3" name="テキスト ボックス 452"/>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4" name="楕円 453"/>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5" name="テキスト ボックス 454"/>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56" name="楕円 455"/>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57" name="テキスト ボックス 456"/>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福井県勝山市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167805</xdr:rowOff>
    </xdr:from>
    <xdr:to>
      <xdr:col>29</xdr:col>
      <xdr:colOff>127000</xdr:colOff>
      <xdr:row>13</xdr:row>
      <xdr:rowOff>59049</xdr:rowOff>
    </xdr:to>
    <xdr:cxnSp macro="">
      <xdr:nvCxnSpPr>
        <xdr:cNvPr id="50" name="直線コネクタ 49"/>
        <xdr:cNvCxnSpPr/>
      </xdr:nvCxnSpPr>
      <xdr:spPr bwMode="auto">
        <a:xfrm flipV="1">
          <a:off x="5003800" y="2272830"/>
          <a:ext cx="647700" cy="62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47142</xdr:rowOff>
    </xdr:from>
    <xdr:to>
      <xdr:col>26</xdr:col>
      <xdr:colOff>50800</xdr:colOff>
      <xdr:row>13</xdr:row>
      <xdr:rowOff>59049</xdr:rowOff>
    </xdr:to>
    <xdr:cxnSp macro="">
      <xdr:nvCxnSpPr>
        <xdr:cNvPr id="53" name="直線コネクタ 52"/>
        <xdr:cNvCxnSpPr/>
      </xdr:nvCxnSpPr>
      <xdr:spPr bwMode="auto">
        <a:xfrm>
          <a:off x="4305300" y="2323617"/>
          <a:ext cx="698500" cy="1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47142</xdr:rowOff>
    </xdr:from>
    <xdr:to>
      <xdr:col>22</xdr:col>
      <xdr:colOff>114300</xdr:colOff>
      <xdr:row>13</xdr:row>
      <xdr:rowOff>93663</xdr:rowOff>
    </xdr:to>
    <xdr:cxnSp macro="">
      <xdr:nvCxnSpPr>
        <xdr:cNvPr id="56" name="直線コネクタ 55"/>
        <xdr:cNvCxnSpPr/>
      </xdr:nvCxnSpPr>
      <xdr:spPr bwMode="auto">
        <a:xfrm flipV="1">
          <a:off x="3606800" y="2323617"/>
          <a:ext cx="698500" cy="4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93663</xdr:rowOff>
    </xdr:from>
    <xdr:to>
      <xdr:col>18</xdr:col>
      <xdr:colOff>177800</xdr:colOff>
      <xdr:row>13</xdr:row>
      <xdr:rowOff>169729</xdr:rowOff>
    </xdr:to>
    <xdr:cxnSp macro="">
      <xdr:nvCxnSpPr>
        <xdr:cNvPr id="59" name="直線コネクタ 58"/>
        <xdr:cNvCxnSpPr/>
      </xdr:nvCxnSpPr>
      <xdr:spPr bwMode="auto">
        <a:xfrm flipV="1">
          <a:off x="2908300" y="2370138"/>
          <a:ext cx="698500" cy="76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38695</xdr:rowOff>
    </xdr:from>
    <xdr:ext cx="762000" cy="259045"/>
    <xdr:sp macro="" textlink="">
      <xdr:nvSpPr>
        <xdr:cNvPr id="61" name="テキスト ボックス 60"/>
        <xdr:cNvSpPr txBox="1"/>
      </xdr:nvSpPr>
      <xdr:spPr>
        <a:xfrm>
          <a:off x="32258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95369</xdr:rowOff>
    </xdr:from>
    <xdr:ext cx="762000" cy="259045"/>
    <xdr:sp macro="" textlink="">
      <xdr:nvSpPr>
        <xdr:cNvPr id="63" name="テキスト ボックス 62"/>
        <xdr:cNvSpPr txBox="1"/>
      </xdr:nvSpPr>
      <xdr:spPr>
        <a:xfrm>
          <a:off x="2527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117005</xdr:rowOff>
    </xdr:from>
    <xdr:to>
      <xdr:col>29</xdr:col>
      <xdr:colOff>177800</xdr:colOff>
      <xdr:row>13</xdr:row>
      <xdr:rowOff>47155</xdr:rowOff>
    </xdr:to>
    <xdr:sp macro="" textlink="">
      <xdr:nvSpPr>
        <xdr:cNvPr id="69" name="楕円 68"/>
        <xdr:cNvSpPr/>
      </xdr:nvSpPr>
      <xdr:spPr bwMode="auto">
        <a:xfrm>
          <a:off x="5600700" y="222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133532</xdr:rowOff>
    </xdr:from>
    <xdr:ext cx="762000" cy="259045"/>
    <xdr:sp macro="" textlink="">
      <xdr:nvSpPr>
        <xdr:cNvPr id="70" name="人口1人当たり決算額の推移該当値テキスト130"/>
        <xdr:cNvSpPr txBox="1"/>
      </xdr:nvSpPr>
      <xdr:spPr>
        <a:xfrm>
          <a:off x="5740400" y="206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8249</xdr:rowOff>
    </xdr:from>
    <xdr:to>
      <xdr:col>26</xdr:col>
      <xdr:colOff>101600</xdr:colOff>
      <xdr:row>13</xdr:row>
      <xdr:rowOff>109849</xdr:rowOff>
    </xdr:to>
    <xdr:sp macro="" textlink="">
      <xdr:nvSpPr>
        <xdr:cNvPr id="71" name="楕円 70"/>
        <xdr:cNvSpPr/>
      </xdr:nvSpPr>
      <xdr:spPr bwMode="auto">
        <a:xfrm>
          <a:off x="4953000" y="2284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120026</xdr:rowOff>
    </xdr:from>
    <xdr:ext cx="736600" cy="259045"/>
    <xdr:sp macro="" textlink="">
      <xdr:nvSpPr>
        <xdr:cNvPr id="72" name="テキスト ボックス 71"/>
        <xdr:cNvSpPr txBox="1"/>
      </xdr:nvSpPr>
      <xdr:spPr>
        <a:xfrm>
          <a:off x="4622800" y="2053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167792</xdr:rowOff>
    </xdr:from>
    <xdr:to>
      <xdr:col>22</xdr:col>
      <xdr:colOff>165100</xdr:colOff>
      <xdr:row>13</xdr:row>
      <xdr:rowOff>97942</xdr:rowOff>
    </xdr:to>
    <xdr:sp macro="" textlink="">
      <xdr:nvSpPr>
        <xdr:cNvPr id="73" name="楕円 72"/>
        <xdr:cNvSpPr/>
      </xdr:nvSpPr>
      <xdr:spPr bwMode="auto">
        <a:xfrm>
          <a:off x="4254500" y="227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108119</xdr:rowOff>
    </xdr:from>
    <xdr:ext cx="762000" cy="259045"/>
    <xdr:sp macro="" textlink="">
      <xdr:nvSpPr>
        <xdr:cNvPr id="74" name="テキスト ボックス 73"/>
        <xdr:cNvSpPr txBox="1"/>
      </xdr:nvSpPr>
      <xdr:spPr>
        <a:xfrm>
          <a:off x="3924300" y="204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42863</xdr:rowOff>
    </xdr:from>
    <xdr:to>
      <xdr:col>19</xdr:col>
      <xdr:colOff>38100</xdr:colOff>
      <xdr:row>13</xdr:row>
      <xdr:rowOff>144463</xdr:rowOff>
    </xdr:to>
    <xdr:sp macro="" textlink="">
      <xdr:nvSpPr>
        <xdr:cNvPr id="75" name="楕円 74"/>
        <xdr:cNvSpPr/>
      </xdr:nvSpPr>
      <xdr:spPr bwMode="auto">
        <a:xfrm>
          <a:off x="3556000" y="231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154640</xdr:rowOff>
    </xdr:from>
    <xdr:ext cx="762000" cy="259045"/>
    <xdr:sp macro="" textlink="">
      <xdr:nvSpPr>
        <xdr:cNvPr id="76" name="テキスト ボックス 75"/>
        <xdr:cNvSpPr txBox="1"/>
      </xdr:nvSpPr>
      <xdr:spPr>
        <a:xfrm>
          <a:off x="3225800" y="208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118929</xdr:rowOff>
    </xdr:from>
    <xdr:to>
      <xdr:col>15</xdr:col>
      <xdr:colOff>101600</xdr:colOff>
      <xdr:row>14</xdr:row>
      <xdr:rowOff>49079</xdr:rowOff>
    </xdr:to>
    <xdr:sp macro="" textlink="">
      <xdr:nvSpPr>
        <xdr:cNvPr id="77" name="楕円 76"/>
        <xdr:cNvSpPr/>
      </xdr:nvSpPr>
      <xdr:spPr bwMode="auto">
        <a:xfrm>
          <a:off x="2857500" y="239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59256</xdr:rowOff>
    </xdr:from>
    <xdr:ext cx="762000" cy="259045"/>
    <xdr:sp macro="" textlink="">
      <xdr:nvSpPr>
        <xdr:cNvPr id="78" name="テキスト ボックス 77"/>
        <xdr:cNvSpPr txBox="1"/>
      </xdr:nvSpPr>
      <xdr:spPr>
        <a:xfrm>
          <a:off x="2527300" y="216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37937</xdr:rowOff>
    </xdr:from>
    <xdr:to>
      <xdr:col>29</xdr:col>
      <xdr:colOff>127000</xdr:colOff>
      <xdr:row>36</xdr:row>
      <xdr:rowOff>48751</xdr:rowOff>
    </xdr:to>
    <xdr:cxnSp macro="">
      <xdr:nvCxnSpPr>
        <xdr:cNvPr id="110" name="直線コネクタ 109"/>
        <xdr:cNvCxnSpPr/>
      </xdr:nvCxnSpPr>
      <xdr:spPr bwMode="auto">
        <a:xfrm flipV="1">
          <a:off x="5003800" y="6991187"/>
          <a:ext cx="647700" cy="10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39789</xdr:rowOff>
    </xdr:from>
    <xdr:to>
      <xdr:col>26</xdr:col>
      <xdr:colOff>50800</xdr:colOff>
      <xdr:row>36</xdr:row>
      <xdr:rowOff>48751</xdr:rowOff>
    </xdr:to>
    <xdr:cxnSp macro="">
      <xdr:nvCxnSpPr>
        <xdr:cNvPr id="113" name="直線コネクタ 112"/>
        <xdr:cNvCxnSpPr/>
      </xdr:nvCxnSpPr>
      <xdr:spPr bwMode="auto">
        <a:xfrm>
          <a:off x="4305300" y="6993039"/>
          <a:ext cx="698500" cy="8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39789</xdr:rowOff>
    </xdr:from>
    <xdr:to>
      <xdr:col>22</xdr:col>
      <xdr:colOff>114300</xdr:colOff>
      <xdr:row>36</xdr:row>
      <xdr:rowOff>45664</xdr:rowOff>
    </xdr:to>
    <xdr:cxnSp macro="">
      <xdr:nvCxnSpPr>
        <xdr:cNvPr id="116" name="直線コネクタ 115"/>
        <xdr:cNvCxnSpPr/>
      </xdr:nvCxnSpPr>
      <xdr:spPr bwMode="auto">
        <a:xfrm flipV="1">
          <a:off x="3606800" y="6993039"/>
          <a:ext cx="698500" cy="5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45664</xdr:rowOff>
    </xdr:from>
    <xdr:to>
      <xdr:col>18</xdr:col>
      <xdr:colOff>177800</xdr:colOff>
      <xdr:row>36</xdr:row>
      <xdr:rowOff>72685</xdr:rowOff>
    </xdr:to>
    <xdr:cxnSp macro="">
      <xdr:nvCxnSpPr>
        <xdr:cNvPr id="119" name="直線コネクタ 118"/>
        <xdr:cNvCxnSpPr/>
      </xdr:nvCxnSpPr>
      <xdr:spPr bwMode="auto">
        <a:xfrm flipV="1">
          <a:off x="2908300" y="6998914"/>
          <a:ext cx="698500" cy="2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330037</xdr:rowOff>
    </xdr:from>
    <xdr:to>
      <xdr:col>29</xdr:col>
      <xdr:colOff>177800</xdr:colOff>
      <xdr:row>36</xdr:row>
      <xdr:rowOff>88737</xdr:rowOff>
    </xdr:to>
    <xdr:sp macro="" textlink="">
      <xdr:nvSpPr>
        <xdr:cNvPr id="129" name="楕円 128"/>
        <xdr:cNvSpPr/>
      </xdr:nvSpPr>
      <xdr:spPr bwMode="auto">
        <a:xfrm>
          <a:off x="5600700" y="6940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302114</xdr:rowOff>
    </xdr:from>
    <xdr:ext cx="762000" cy="259045"/>
    <xdr:sp macro="" textlink="">
      <xdr:nvSpPr>
        <xdr:cNvPr id="130" name="人口1人当たり決算額の推移該当値テキスト445"/>
        <xdr:cNvSpPr txBox="1"/>
      </xdr:nvSpPr>
      <xdr:spPr>
        <a:xfrm>
          <a:off x="5740400" y="69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340851</xdr:rowOff>
    </xdr:from>
    <xdr:to>
      <xdr:col>26</xdr:col>
      <xdr:colOff>101600</xdr:colOff>
      <xdr:row>36</xdr:row>
      <xdr:rowOff>99551</xdr:rowOff>
    </xdr:to>
    <xdr:sp macro="" textlink="">
      <xdr:nvSpPr>
        <xdr:cNvPr id="131" name="楕円 130"/>
        <xdr:cNvSpPr/>
      </xdr:nvSpPr>
      <xdr:spPr bwMode="auto">
        <a:xfrm>
          <a:off x="4953000" y="6951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84328</xdr:rowOff>
    </xdr:from>
    <xdr:ext cx="736600" cy="259045"/>
    <xdr:sp macro="" textlink="">
      <xdr:nvSpPr>
        <xdr:cNvPr id="132" name="テキスト ボックス 131"/>
        <xdr:cNvSpPr txBox="1"/>
      </xdr:nvSpPr>
      <xdr:spPr>
        <a:xfrm>
          <a:off x="4622800" y="7037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331889</xdr:rowOff>
    </xdr:from>
    <xdr:to>
      <xdr:col>22</xdr:col>
      <xdr:colOff>165100</xdr:colOff>
      <xdr:row>36</xdr:row>
      <xdr:rowOff>90589</xdr:rowOff>
    </xdr:to>
    <xdr:sp macro="" textlink="">
      <xdr:nvSpPr>
        <xdr:cNvPr id="133" name="楕円 132"/>
        <xdr:cNvSpPr/>
      </xdr:nvSpPr>
      <xdr:spPr bwMode="auto">
        <a:xfrm>
          <a:off x="4254500" y="694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75366</xdr:rowOff>
    </xdr:from>
    <xdr:ext cx="762000" cy="259045"/>
    <xdr:sp macro="" textlink="">
      <xdr:nvSpPr>
        <xdr:cNvPr id="134" name="テキスト ボックス 133"/>
        <xdr:cNvSpPr txBox="1"/>
      </xdr:nvSpPr>
      <xdr:spPr>
        <a:xfrm>
          <a:off x="3924300" y="702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337764</xdr:rowOff>
    </xdr:from>
    <xdr:to>
      <xdr:col>19</xdr:col>
      <xdr:colOff>38100</xdr:colOff>
      <xdr:row>36</xdr:row>
      <xdr:rowOff>96464</xdr:rowOff>
    </xdr:to>
    <xdr:sp macro="" textlink="">
      <xdr:nvSpPr>
        <xdr:cNvPr id="135" name="楕円 134"/>
        <xdr:cNvSpPr/>
      </xdr:nvSpPr>
      <xdr:spPr bwMode="auto">
        <a:xfrm>
          <a:off x="3556000" y="694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81241</xdr:rowOff>
    </xdr:from>
    <xdr:ext cx="762000" cy="259045"/>
    <xdr:sp macro="" textlink="">
      <xdr:nvSpPr>
        <xdr:cNvPr id="136" name="テキスト ボックス 135"/>
        <xdr:cNvSpPr txBox="1"/>
      </xdr:nvSpPr>
      <xdr:spPr>
        <a:xfrm>
          <a:off x="3225800" y="70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21885</xdr:rowOff>
    </xdr:from>
    <xdr:to>
      <xdr:col>15</xdr:col>
      <xdr:colOff>101600</xdr:colOff>
      <xdr:row>36</xdr:row>
      <xdr:rowOff>123485</xdr:rowOff>
    </xdr:to>
    <xdr:sp macro="" textlink="">
      <xdr:nvSpPr>
        <xdr:cNvPr id="137" name="楕円 136"/>
        <xdr:cNvSpPr/>
      </xdr:nvSpPr>
      <xdr:spPr bwMode="auto">
        <a:xfrm>
          <a:off x="2857500" y="6975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108262</xdr:rowOff>
    </xdr:from>
    <xdr:ext cx="762000" cy="259045"/>
    <xdr:sp macro="" textlink="">
      <xdr:nvSpPr>
        <xdr:cNvPr id="138" name="テキスト ボックス 137"/>
        <xdr:cNvSpPr txBox="1"/>
      </xdr:nvSpPr>
      <xdr:spPr>
        <a:xfrm>
          <a:off x="2527300" y="70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23,756
23,477
253.88
13,292,203
13,016,627
192,520
6,818,162
12,430,544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167818</xdr:rowOff>
    </xdr:from>
    <xdr:to>
      <xdr:col>24</xdr:col>
      <xdr:colOff>63500</xdr:colOff>
      <xdr:row>33</xdr:row>
      <xdr:rowOff>68910</xdr:rowOff>
    </xdr:to>
    <xdr:cxnSp macro="">
      <xdr:nvCxnSpPr>
        <xdr:cNvPr id="61" name="直線コネクタ 60"/>
        <xdr:cNvCxnSpPr/>
      </xdr:nvCxnSpPr>
      <xdr:spPr>
        <a:xfrm flipV="1">
          <a:off x="3797300" y="5654218"/>
          <a:ext cx="8382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68910</xdr:rowOff>
    </xdr:from>
    <xdr:to>
      <xdr:col>19</xdr:col>
      <xdr:colOff>177800</xdr:colOff>
      <xdr:row>33</xdr:row>
      <xdr:rowOff>137376</xdr:rowOff>
    </xdr:to>
    <xdr:cxnSp macro="">
      <xdr:nvCxnSpPr>
        <xdr:cNvPr id="64" name="直線コネクタ 63"/>
        <xdr:cNvCxnSpPr/>
      </xdr:nvCxnSpPr>
      <xdr:spPr>
        <a:xfrm flipV="1">
          <a:off x="2908300" y="5726760"/>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137376</xdr:rowOff>
    </xdr:from>
    <xdr:to>
      <xdr:col>15</xdr:col>
      <xdr:colOff>50800</xdr:colOff>
      <xdr:row>33</xdr:row>
      <xdr:rowOff>141796</xdr:rowOff>
    </xdr:to>
    <xdr:cxnSp macro="">
      <xdr:nvCxnSpPr>
        <xdr:cNvPr id="67" name="直線コネクタ 66"/>
        <xdr:cNvCxnSpPr/>
      </xdr:nvCxnSpPr>
      <xdr:spPr>
        <a:xfrm flipV="1">
          <a:off x="2019300" y="579522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114630</xdr:rowOff>
    </xdr:from>
    <xdr:to>
      <xdr:col>10</xdr:col>
      <xdr:colOff>114300</xdr:colOff>
      <xdr:row>33</xdr:row>
      <xdr:rowOff>141796</xdr:rowOff>
    </xdr:to>
    <xdr:cxnSp macro="">
      <xdr:nvCxnSpPr>
        <xdr:cNvPr id="70" name="直線コネクタ 69"/>
        <xdr:cNvCxnSpPr/>
      </xdr:nvCxnSpPr>
      <xdr:spPr>
        <a:xfrm>
          <a:off x="1130300" y="5772480"/>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100702</xdr:rowOff>
    </xdr:from>
    <xdr:ext cx="534377" cy="259045"/>
    <xdr:sp macro="" textlink="">
      <xdr:nvSpPr>
        <xdr:cNvPr id="72" name="テキスト ボックス 71"/>
        <xdr:cNvSpPr txBox="1"/>
      </xdr:nvSpPr>
      <xdr:spPr>
        <a:xfrm>
          <a:off x="1752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121238</xdr:rowOff>
    </xdr:from>
    <xdr:ext cx="534377" cy="259045"/>
    <xdr:sp macro="" textlink="">
      <xdr:nvSpPr>
        <xdr:cNvPr id="74" name="テキスト ボックス 73"/>
        <xdr:cNvSpPr txBox="1"/>
      </xdr:nvSpPr>
      <xdr:spPr>
        <a:xfrm>
          <a:off x="863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117018</xdr:rowOff>
    </xdr:from>
    <xdr:to>
      <xdr:col>24</xdr:col>
      <xdr:colOff>114300</xdr:colOff>
      <xdr:row>33</xdr:row>
      <xdr:rowOff>47168</xdr:rowOff>
    </xdr:to>
    <xdr:sp macro="" textlink="">
      <xdr:nvSpPr>
        <xdr:cNvPr id="80" name="楕円 79"/>
        <xdr:cNvSpPr/>
      </xdr:nvSpPr>
      <xdr:spPr>
        <a:xfrm>
          <a:off x="4584700" y="560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139895</xdr:rowOff>
    </xdr:from>
    <xdr:ext cx="534377" cy="259045"/>
    <xdr:sp macro="" textlink="">
      <xdr:nvSpPr>
        <xdr:cNvPr id="81" name="人件費該当値テキスト"/>
        <xdr:cNvSpPr txBox="1"/>
      </xdr:nvSpPr>
      <xdr:spPr>
        <a:xfrm>
          <a:off x="4686300" y="54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18110</xdr:rowOff>
    </xdr:from>
    <xdr:to>
      <xdr:col>20</xdr:col>
      <xdr:colOff>38100</xdr:colOff>
      <xdr:row>33</xdr:row>
      <xdr:rowOff>119710</xdr:rowOff>
    </xdr:to>
    <xdr:sp macro="" textlink="">
      <xdr:nvSpPr>
        <xdr:cNvPr id="82" name="楕円 81"/>
        <xdr:cNvSpPr/>
      </xdr:nvSpPr>
      <xdr:spPr>
        <a:xfrm>
          <a:off x="3746500" y="56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136237</xdr:rowOff>
    </xdr:from>
    <xdr:ext cx="534377" cy="259045"/>
    <xdr:sp macro="" textlink="">
      <xdr:nvSpPr>
        <xdr:cNvPr id="83" name="テキスト ボックス 82"/>
        <xdr:cNvSpPr txBox="1"/>
      </xdr:nvSpPr>
      <xdr:spPr>
        <a:xfrm>
          <a:off x="3530111" y="54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86576</xdr:rowOff>
    </xdr:from>
    <xdr:to>
      <xdr:col>15</xdr:col>
      <xdr:colOff>101600</xdr:colOff>
      <xdr:row>34</xdr:row>
      <xdr:rowOff>16726</xdr:rowOff>
    </xdr:to>
    <xdr:sp macro="" textlink="">
      <xdr:nvSpPr>
        <xdr:cNvPr id="84" name="楕円 83"/>
        <xdr:cNvSpPr/>
      </xdr:nvSpPr>
      <xdr:spPr>
        <a:xfrm>
          <a:off x="2857500" y="5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33253</xdr:rowOff>
    </xdr:from>
    <xdr:ext cx="534377" cy="259045"/>
    <xdr:sp macro="" textlink="">
      <xdr:nvSpPr>
        <xdr:cNvPr id="85" name="テキスト ボックス 84"/>
        <xdr:cNvSpPr txBox="1"/>
      </xdr:nvSpPr>
      <xdr:spPr>
        <a:xfrm>
          <a:off x="2641111" y="551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90996</xdr:rowOff>
    </xdr:from>
    <xdr:to>
      <xdr:col>10</xdr:col>
      <xdr:colOff>165100</xdr:colOff>
      <xdr:row>34</xdr:row>
      <xdr:rowOff>21146</xdr:rowOff>
    </xdr:to>
    <xdr:sp macro="" textlink="">
      <xdr:nvSpPr>
        <xdr:cNvPr id="86" name="楕円 85"/>
        <xdr:cNvSpPr/>
      </xdr:nvSpPr>
      <xdr:spPr>
        <a:xfrm>
          <a:off x="1968500" y="57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37673</xdr:rowOff>
    </xdr:from>
    <xdr:ext cx="534377" cy="259045"/>
    <xdr:sp macro="" textlink="">
      <xdr:nvSpPr>
        <xdr:cNvPr id="87" name="テキスト ボックス 86"/>
        <xdr:cNvSpPr txBox="1"/>
      </xdr:nvSpPr>
      <xdr:spPr>
        <a:xfrm>
          <a:off x="1752111" y="55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63830</xdr:rowOff>
    </xdr:from>
    <xdr:to>
      <xdr:col>6</xdr:col>
      <xdr:colOff>38100</xdr:colOff>
      <xdr:row>33</xdr:row>
      <xdr:rowOff>165430</xdr:rowOff>
    </xdr:to>
    <xdr:sp macro="" textlink="">
      <xdr:nvSpPr>
        <xdr:cNvPr id="88" name="楕円 87"/>
        <xdr:cNvSpPr/>
      </xdr:nvSpPr>
      <xdr:spPr>
        <a:xfrm>
          <a:off x="1079500" y="57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10507</xdr:rowOff>
    </xdr:from>
    <xdr:ext cx="534377" cy="259045"/>
    <xdr:sp macro="" textlink="">
      <xdr:nvSpPr>
        <xdr:cNvPr id="89" name="テキスト ボックス 88"/>
        <xdr:cNvSpPr txBox="1"/>
      </xdr:nvSpPr>
      <xdr:spPr>
        <a:xfrm>
          <a:off x="863111" y="54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148276</xdr:rowOff>
    </xdr:from>
    <xdr:to>
      <xdr:col>24</xdr:col>
      <xdr:colOff>63500</xdr:colOff>
      <xdr:row>57</xdr:row>
      <xdr:rowOff>153195</xdr:rowOff>
    </xdr:to>
    <xdr:cxnSp macro="">
      <xdr:nvCxnSpPr>
        <xdr:cNvPr id="118" name="直線コネクタ 117"/>
        <xdr:cNvCxnSpPr/>
      </xdr:nvCxnSpPr>
      <xdr:spPr>
        <a:xfrm flipV="1">
          <a:off x="3797300" y="9920926"/>
          <a:ext cx="8382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143979</xdr:rowOff>
    </xdr:from>
    <xdr:to>
      <xdr:col>19</xdr:col>
      <xdr:colOff>177800</xdr:colOff>
      <xdr:row>57</xdr:row>
      <xdr:rowOff>153195</xdr:rowOff>
    </xdr:to>
    <xdr:cxnSp macro="">
      <xdr:nvCxnSpPr>
        <xdr:cNvPr id="121" name="直線コネクタ 120"/>
        <xdr:cNvCxnSpPr/>
      </xdr:nvCxnSpPr>
      <xdr:spPr>
        <a:xfrm>
          <a:off x="2908300" y="9916629"/>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143979</xdr:rowOff>
    </xdr:from>
    <xdr:to>
      <xdr:col>15</xdr:col>
      <xdr:colOff>50800</xdr:colOff>
      <xdr:row>57</xdr:row>
      <xdr:rowOff>163878</xdr:rowOff>
    </xdr:to>
    <xdr:cxnSp macro="">
      <xdr:nvCxnSpPr>
        <xdr:cNvPr id="124" name="直線コネクタ 123"/>
        <xdr:cNvCxnSpPr/>
      </xdr:nvCxnSpPr>
      <xdr:spPr>
        <a:xfrm flipV="1">
          <a:off x="2019300" y="9916629"/>
          <a:ext cx="8890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163878</xdr:rowOff>
    </xdr:from>
    <xdr:to>
      <xdr:col>10</xdr:col>
      <xdr:colOff>114300</xdr:colOff>
      <xdr:row>58</xdr:row>
      <xdr:rowOff>4056</xdr:rowOff>
    </xdr:to>
    <xdr:cxnSp macro="">
      <xdr:nvCxnSpPr>
        <xdr:cNvPr id="127" name="直線コネクタ 126"/>
        <xdr:cNvCxnSpPr/>
      </xdr:nvCxnSpPr>
      <xdr:spPr>
        <a:xfrm flipV="1">
          <a:off x="1130300" y="9936528"/>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97476</xdr:rowOff>
    </xdr:from>
    <xdr:to>
      <xdr:col>24</xdr:col>
      <xdr:colOff>114300</xdr:colOff>
      <xdr:row>58</xdr:row>
      <xdr:rowOff>27626</xdr:rowOff>
    </xdr:to>
    <xdr:sp macro="" textlink="">
      <xdr:nvSpPr>
        <xdr:cNvPr id="137" name="楕円 136"/>
        <xdr:cNvSpPr/>
      </xdr:nvSpPr>
      <xdr:spPr>
        <a:xfrm>
          <a:off x="4584700" y="987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102395</xdr:rowOff>
    </xdr:from>
    <xdr:to>
      <xdr:col>20</xdr:col>
      <xdr:colOff>38100</xdr:colOff>
      <xdr:row>58</xdr:row>
      <xdr:rowOff>32545</xdr:rowOff>
    </xdr:to>
    <xdr:sp macro="" textlink="">
      <xdr:nvSpPr>
        <xdr:cNvPr id="139" name="楕円 138"/>
        <xdr:cNvSpPr/>
      </xdr:nvSpPr>
      <xdr:spPr>
        <a:xfrm>
          <a:off x="3746500" y="98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23672</xdr:rowOff>
    </xdr:from>
    <xdr:ext cx="534377" cy="259045"/>
    <xdr:sp macro="" textlink="">
      <xdr:nvSpPr>
        <xdr:cNvPr id="140" name="テキスト ボックス 139"/>
        <xdr:cNvSpPr txBox="1"/>
      </xdr:nvSpPr>
      <xdr:spPr>
        <a:xfrm>
          <a:off x="3530111" y="996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93179</xdr:rowOff>
    </xdr:from>
    <xdr:to>
      <xdr:col>15</xdr:col>
      <xdr:colOff>101600</xdr:colOff>
      <xdr:row>58</xdr:row>
      <xdr:rowOff>23329</xdr:rowOff>
    </xdr:to>
    <xdr:sp macro="" textlink="">
      <xdr:nvSpPr>
        <xdr:cNvPr id="141" name="楕円 140"/>
        <xdr:cNvSpPr/>
      </xdr:nvSpPr>
      <xdr:spPr>
        <a:xfrm>
          <a:off x="2857500" y="98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14456</xdr:rowOff>
    </xdr:from>
    <xdr:ext cx="534377" cy="259045"/>
    <xdr:sp macro="" textlink="">
      <xdr:nvSpPr>
        <xdr:cNvPr id="142" name="テキスト ボックス 141"/>
        <xdr:cNvSpPr txBox="1"/>
      </xdr:nvSpPr>
      <xdr:spPr>
        <a:xfrm>
          <a:off x="2641111" y="995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113078</xdr:rowOff>
    </xdr:from>
    <xdr:to>
      <xdr:col>10</xdr:col>
      <xdr:colOff>165100</xdr:colOff>
      <xdr:row>58</xdr:row>
      <xdr:rowOff>43228</xdr:rowOff>
    </xdr:to>
    <xdr:sp macro="" textlink="">
      <xdr:nvSpPr>
        <xdr:cNvPr id="143" name="楕円 142"/>
        <xdr:cNvSpPr/>
      </xdr:nvSpPr>
      <xdr:spPr>
        <a:xfrm>
          <a:off x="1968500" y="98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34355</xdr:rowOff>
    </xdr:from>
    <xdr:ext cx="534377" cy="259045"/>
    <xdr:sp macro="" textlink="">
      <xdr:nvSpPr>
        <xdr:cNvPr id="144" name="テキスト ボックス 143"/>
        <xdr:cNvSpPr txBox="1"/>
      </xdr:nvSpPr>
      <xdr:spPr>
        <a:xfrm>
          <a:off x="1752111" y="99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124706</xdr:rowOff>
    </xdr:from>
    <xdr:to>
      <xdr:col>6</xdr:col>
      <xdr:colOff>38100</xdr:colOff>
      <xdr:row>58</xdr:row>
      <xdr:rowOff>54856</xdr:rowOff>
    </xdr:to>
    <xdr:sp macro="" textlink="">
      <xdr:nvSpPr>
        <xdr:cNvPr id="145" name="楕円 144"/>
        <xdr:cNvSpPr/>
      </xdr:nvSpPr>
      <xdr:spPr>
        <a:xfrm>
          <a:off x="1079500" y="9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45983</xdr:rowOff>
    </xdr:from>
    <xdr:ext cx="534377" cy="259045"/>
    <xdr:sp macro="" textlink="">
      <xdr:nvSpPr>
        <xdr:cNvPr id="146" name="テキスト ボックス 145"/>
        <xdr:cNvSpPr txBox="1"/>
      </xdr:nvSpPr>
      <xdr:spPr>
        <a:xfrm>
          <a:off x="863111" y="999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139308</xdr:rowOff>
    </xdr:from>
    <xdr:to>
      <xdr:col>24</xdr:col>
      <xdr:colOff>63500</xdr:colOff>
      <xdr:row>77</xdr:row>
      <xdr:rowOff>42839</xdr:rowOff>
    </xdr:to>
    <xdr:cxnSp macro="">
      <xdr:nvCxnSpPr>
        <xdr:cNvPr id="177" name="直線コネクタ 176"/>
        <xdr:cNvCxnSpPr/>
      </xdr:nvCxnSpPr>
      <xdr:spPr>
        <a:xfrm flipV="1">
          <a:off x="3797300" y="12826608"/>
          <a:ext cx="838200" cy="4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42839</xdr:rowOff>
    </xdr:from>
    <xdr:to>
      <xdr:col>19</xdr:col>
      <xdr:colOff>177800</xdr:colOff>
      <xdr:row>77</xdr:row>
      <xdr:rowOff>161286</xdr:rowOff>
    </xdr:to>
    <xdr:cxnSp macro="">
      <xdr:nvCxnSpPr>
        <xdr:cNvPr id="180" name="直線コネクタ 179"/>
        <xdr:cNvCxnSpPr/>
      </xdr:nvCxnSpPr>
      <xdr:spPr>
        <a:xfrm flipV="1">
          <a:off x="2908300" y="13244489"/>
          <a:ext cx="889000" cy="1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132352</xdr:rowOff>
    </xdr:from>
    <xdr:to>
      <xdr:col>15</xdr:col>
      <xdr:colOff>50800</xdr:colOff>
      <xdr:row>77</xdr:row>
      <xdr:rowOff>161286</xdr:rowOff>
    </xdr:to>
    <xdr:cxnSp macro="">
      <xdr:nvCxnSpPr>
        <xdr:cNvPr id="183" name="直線コネクタ 182"/>
        <xdr:cNvCxnSpPr/>
      </xdr:nvCxnSpPr>
      <xdr:spPr>
        <a:xfrm>
          <a:off x="2019300" y="13162552"/>
          <a:ext cx="889000" cy="20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132352</xdr:rowOff>
    </xdr:from>
    <xdr:to>
      <xdr:col>10</xdr:col>
      <xdr:colOff>114300</xdr:colOff>
      <xdr:row>77</xdr:row>
      <xdr:rowOff>144402</xdr:rowOff>
    </xdr:to>
    <xdr:cxnSp macro="">
      <xdr:nvCxnSpPr>
        <xdr:cNvPr id="186" name="直線コネクタ 185"/>
        <xdr:cNvCxnSpPr/>
      </xdr:nvCxnSpPr>
      <xdr:spPr>
        <a:xfrm flipV="1">
          <a:off x="1130300" y="13162552"/>
          <a:ext cx="889000" cy="18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90088</xdr:rowOff>
    </xdr:from>
    <xdr:ext cx="469744" cy="259045"/>
    <xdr:sp macro="" textlink="">
      <xdr:nvSpPr>
        <xdr:cNvPr id="188" name="テキスト ボックス 187"/>
        <xdr:cNvSpPr txBox="1"/>
      </xdr:nvSpPr>
      <xdr:spPr>
        <a:xfrm>
          <a:off x="1784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115268</xdr:rowOff>
    </xdr:from>
    <xdr:ext cx="469744" cy="259045"/>
    <xdr:sp macro="" textlink="">
      <xdr:nvSpPr>
        <xdr:cNvPr id="190" name="テキスト ボックス 189"/>
        <xdr:cNvSpPr txBox="1"/>
      </xdr:nvSpPr>
      <xdr:spPr>
        <a:xfrm>
          <a:off x="895428"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88508</xdr:rowOff>
    </xdr:from>
    <xdr:to>
      <xdr:col>24</xdr:col>
      <xdr:colOff>114300</xdr:colOff>
      <xdr:row>75</xdr:row>
      <xdr:rowOff>18658</xdr:rowOff>
    </xdr:to>
    <xdr:sp macro="" textlink="">
      <xdr:nvSpPr>
        <xdr:cNvPr id="196" name="楕円 195"/>
        <xdr:cNvSpPr/>
      </xdr:nvSpPr>
      <xdr:spPr>
        <a:xfrm>
          <a:off x="4584700" y="127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111385</xdr:rowOff>
    </xdr:from>
    <xdr:ext cx="534377" cy="259045"/>
    <xdr:sp macro="" textlink="">
      <xdr:nvSpPr>
        <xdr:cNvPr id="197" name="維持補修費該当値テキスト"/>
        <xdr:cNvSpPr txBox="1"/>
      </xdr:nvSpPr>
      <xdr:spPr>
        <a:xfrm>
          <a:off x="4686300" y="126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163489</xdr:rowOff>
    </xdr:from>
    <xdr:to>
      <xdr:col>20</xdr:col>
      <xdr:colOff>38100</xdr:colOff>
      <xdr:row>77</xdr:row>
      <xdr:rowOff>93639</xdr:rowOff>
    </xdr:to>
    <xdr:sp macro="" textlink="">
      <xdr:nvSpPr>
        <xdr:cNvPr id="198" name="楕円 197"/>
        <xdr:cNvSpPr/>
      </xdr:nvSpPr>
      <xdr:spPr>
        <a:xfrm>
          <a:off x="3746500" y="131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110166</xdr:rowOff>
    </xdr:from>
    <xdr:ext cx="534377" cy="259045"/>
    <xdr:sp macro="" textlink="">
      <xdr:nvSpPr>
        <xdr:cNvPr id="199" name="テキスト ボックス 198"/>
        <xdr:cNvSpPr txBox="1"/>
      </xdr:nvSpPr>
      <xdr:spPr>
        <a:xfrm>
          <a:off x="3530111" y="129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110486</xdr:rowOff>
    </xdr:from>
    <xdr:to>
      <xdr:col>15</xdr:col>
      <xdr:colOff>101600</xdr:colOff>
      <xdr:row>78</xdr:row>
      <xdr:rowOff>40636</xdr:rowOff>
    </xdr:to>
    <xdr:sp macro="" textlink="">
      <xdr:nvSpPr>
        <xdr:cNvPr id="200" name="楕円 199"/>
        <xdr:cNvSpPr/>
      </xdr:nvSpPr>
      <xdr:spPr>
        <a:xfrm>
          <a:off x="2857500" y="133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57163</xdr:rowOff>
    </xdr:from>
    <xdr:ext cx="469744" cy="259045"/>
    <xdr:sp macro="" textlink="">
      <xdr:nvSpPr>
        <xdr:cNvPr id="201" name="テキスト ボックス 200"/>
        <xdr:cNvSpPr txBox="1"/>
      </xdr:nvSpPr>
      <xdr:spPr>
        <a:xfrm>
          <a:off x="2673428" y="1308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81552</xdr:rowOff>
    </xdr:from>
    <xdr:to>
      <xdr:col>10</xdr:col>
      <xdr:colOff>165100</xdr:colOff>
      <xdr:row>77</xdr:row>
      <xdr:rowOff>11702</xdr:rowOff>
    </xdr:to>
    <xdr:sp macro="" textlink="">
      <xdr:nvSpPr>
        <xdr:cNvPr id="202" name="楕円 201"/>
        <xdr:cNvSpPr/>
      </xdr:nvSpPr>
      <xdr:spPr>
        <a:xfrm>
          <a:off x="1968500" y="131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28229</xdr:rowOff>
    </xdr:from>
    <xdr:ext cx="534377" cy="259045"/>
    <xdr:sp macro="" textlink="">
      <xdr:nvSpPr>
        <xdr:cNvPr id="203" name="テキスト ボックス 202"/>
        <xdr:cNvSpPr txBox="1"/>
      </xdr:nvSpPr>
      <xdr:spPr>
        <a:xfrm>
          <a:off x="1752111" y="128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93602</xdr:rowOff>
    </xdr:from>
    <xdr:to>
      <xdr:col>6</xdr:col>
      <xdr:colOff>38100</xdr:colOff>
      <xdr:row>78</xdr:row>
      <xdr:rowOff>23752</xdr:rowOff>
    </xdr:to>
    <xdr:sp macro="" textlink="">
      <xdr:nvSpPr>
        <xdr:cNvPr id="204" name="楕円 203"/>
        <xdr:cNvSpPr/>
      </xdr:nvSpPr>
      <xdr:spPr>
        <a:xfrm>
          <a:off x="1079500" y="1329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40279</xdr:rowOff>
    </xdr:from>
    <xdr:ext cx="469744" cy="259045"/>
    <xdr:sp macro="" textlink="">
      <xdr:nvSpPr>
        <xdr:cNvPr id="205" name="テキスト ボックス 204"/>
        <xdr:cNvSpPr txBox="1"/>
      </xdr:nvSpPr>
      <xdr:spPr>
        <a:xfrm>
          <a:off x="895428" y="1307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122974</xdr:rowOff>
    </xdr:from>
    <xdr:to>
      <xdr:col>24</xdr:col>
      <xdr:colOff>63500</xdr:colOff>
      <xdr:row>93</xdr:row>
      <xdr:rowOff>7150</xdr:rowOff>
    </xdr:to>
    <xdr:cxnSp macro="">
      <xdr:nvCxnSpPr>
        <xdr:cNvPr id="235" name="直線コネクタ 234"/>
        <xdr:cNvCxnSpPr/>
      </xdr:nvCxnSpPr>
      <xdr:spPr>
        <a:xfrm flipV="1">
          <a:off x="3797300" y="15896374"/>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7150</xdr:rowOff>
    </xdr:from>
    <xdr:to>
      <xdr:col>19</xdr:col>
      <xdr:colOff>177800</xdr:colOff>
      <xdr:row>93</xdr:row>
      <xdr:rowOff>110058</xdr:rowOff>
    </xdr:to>
    <xdr:cxnSp macro="">
      <xdr:nvCxnSpPr>
        <xdr:cNvPr id="238" name="直線コネクタ 237"/>
        <xdr:cNvCxnSpPr/>
      </xdr:nvCxnSpPr>
      <xdr:spPr>
        <a:xfrm flipV="1">
          <a:off x="2908300" y="15952000"/>
          <a:ext cx="889000" cy="10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110058</xdr:rowOff>
    </xdr:from>
    <xdr:to>
      <xdr:col>15</xdr:col>
      <xdr:colOff>50800</xdr:colOff>
      <xdr:row>94</xdr:row>
      <xdr:rowOff>40393</xdr:rowOff>
    </xdr:to>
    <xdr:cxnSp macro="">
      <xdr:nvCxnSpPr>
        <xdr:cNvPr id="241" name="直線コネクタ 240"/>
        <xdr:cNvCxnSpPr/>
      </xdr:nvCxnSpPr>
      <xdr:spPr>
        <a:xfrm flipV="1">
          <a:off x="2019300" y="16054908"/>
          <a:ext cx="889000" cy="10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40393</xdr:rowOff>
    </xdr:from>
    <xdr:to>
      <xdr:col>10</xdr:col>
      <xdr:colOff>114300</xdr:colOff>
      <xdr:row>94</xdr:row>
      <xdr:rowOff>157207</xdr:rowOff>
    </xdr:to>
    <xdr:cxnSp macro="">
      <xdr:nvCxnSpPr>
        <xdr:cNvPr id="244" name="直線コネクタ 243"/>
        <xdr:cNvCxnSpPr/>
      </xdr:nvCxnSpPr>
      <xdr:spPr>
        <a:xfrm flipV="1">
          <a:off x="1130300" y="16156693"/>
          <a:ext cx="8890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72174</xdr:rowOff>
    </xdr:from>
    <xdr:to>
      <xdr:col>24</xdr:col>
      <xdr:colOff>114300</xdr:colOff>
      <xdr:row>93</xdr:row>
      <xdr:rowOff>2324</xdr:rowOff>
    </xdr:to>
    <xdr:sp macro="" textlink="">
      <xdr:nvSpPr>
        <xdr:cNvPr id="254" name="楕円 253"/>
        <xdr:cNvSpPr/>
      </xdr:nvSpPr>
      <xdr:spPr>
        <a:xfrm>
          <a:off x="4584700" y="158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95051</xdr:rowOff>
    </xdr:from>
    <xdr:ext cx="534377" cy="259045"/>
    <xdr:sp macro="" textlink="">
      <xdr:nvSpPr>
        <xdr:cNvPr id="255" name="扶助費該当値テキスト"/>
        <xdr:cNvSpPr txBox="1"/>
      </xdr:nvSpPr>
      <xdr:spPr>
        <a:xfrm>
          <a:off x="4686300" y="156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127800</xdr:rowOff>
    </xdr:from>
    <xdr:to>
      <xdr:col>20</xdr:col>
      <xdr:colOff>38100</xdr:colOff>
      <xdr:row>93</xdr:row>
      <xdr:rowOff>57950</xdr:rowOff>
    </xdr:to>
    <xdr:sp macro="" textlink="">
      <xdr:nvSpPr>
        <xdr:cNvPr id="256" name="楕円 255"/>
        <xdr:cNvSpPr/>
      </xdr:nvSpPr>
      <xdr:spPr>
        <a:xfrm>
          <a:off x="3746500" y="159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74477</xdr:rowOff>
    </xdr:from>
    <xdr:ext cx="534377" cy="259045"/>
    <xdr:sp macro="" textlink="">
      <xdr:nvSpPr>
        <xdr:cNvPr id="257" name="テキスト ボックス 256"/>
        <xdr:cNvSpPr txBox="1"/>
      </xdr:nvSpPr>
      <xdr:spPr>
        <a:xfrm>
          <a:off x="3530111" y="156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59258</xdr:rowOff>
    </xdr:from>
    <xdr:to>
      <xdr:col>15</xdr:col>
      <xdr:colOff>101600</xdr:colOff>
      <xdr:row>93</xdr:row>
      <xdr:rowOff>160858</xdr:rowOff>
    </xdr:to>
    <xdr:sp macro="" textlink="">
      <xdr:nvSpPr>
        <xdr:cNvPr id="258" name="楕円 257"/>
        <xdr:cNvSpPr/>
      </xdr:nvSpPr>
      <xdr:spPr>
        <a:xfrm>
          <a:off x="2857500" y="160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5935</xdr:rowOff>
    </xdr:from>
    <xdr:ext cx="534377" cy="259045"/>
    <xdr:sp macro="" textlink="">
      <xdr:nvSpPr>
        <xdr:cNvPr id="259" name="テキスト ボックス 258"/>
        <xdr:cNvSpPr txBox="1"/>
      </xdr:nvSpPr>
      <xdr:spPr>
        <a:xfrm>
          <a:off x="2641111" y="157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161043</xdr:rowOff>
    </xdr:from>
    <xdr:to>
      <xdr:col>10</xdr:col>
      <xdr:colOff>165100</xdr:colOff>
      <xdr:row>94</xdr:row>
      <xdr:rowOff>91193</xdr:rowOff>
    </xdr:to>
    <xdr:sp macro="" textlink="">
      <xdr:nvSpPr>
        <xdr:cNvPr id="260" name="楕円 259"/>
        <xdr:cNvSpPr/>
      </xdr:nvSpPr>
      <xdr:spPr>
        <a:xfrm>
          <a:off x="1968500" y="161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82320</xdr:rowOff>
    </xdr:from>
    <xdr:ext cx="534377" cy="259045"/>
    <xdr:sp macro="" textlink="">
      <xdr:nvSpPr>
        <xdr:cNvPr id="261" name="テキスト ボックス 260"/>
        <xdr:cNvSpPr txBox="1"/>
      </xdr:nvSpPr>
      <xdr:spPr>
        <a:xfrm>
          <a:off x="1752111" y="161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106407</xdr:rowOff>
    </xdr:from>
    <xdr:to>
      <xdr:col>6</xdr:col>
      <xdr:colOff>38100</xdr:colOff>
      <xdr:row>95</xdr:row>
      <xdr:rowOff>36557</xdr:rowOff>
    </xdr:to>
    <xdr:sp macro="" textlink="">
      <xdr:nvSpPr>
        <xdr:cNvPr id="262" name="楕円 261"/>
        <xdr:cNvSpPr/>
      </xdr:nvSpPr>
      <xdr:spPr>
        <a:xfrm>
          <a:off x="1079500" y="162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27684</xdr:rowOff>
    </xdr:from>
    <xdr:ext cx="534377" cy="259045"/>
    <xdr:sp macro="" textlink="">
      <xdr:nvSpPr>
        <xdr:cNvPr id="263" name="テキスト ボックス 262"/>
        <xdr:cNvSpPr txBox="1"/>
      </xdr:nvSpPr>
      <xdr:spPr>
        <a:xfrm>
          <a:off x="863111" y="1631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131303</xdr:rowOff>
    </xdr:from>
    <xdr:to>
      <xdr:col>55</xdr:col>
      <xdr:colOff>0</xdr:colOff>
      <xdr:row>36</xdr:row>
      <xdr:rowOff>143540</xdr:rowOff>
    </xdr:to>
    <xdr:cxnSp macro="">
      <xdr:nvCxnSpPr>
        <xdr:cNvPr id="292" name="直線コネクタ 291"/>
        <xdr:cNvCxnSpPr/>
      </xdr:nvCxnSpPr>
      <xdr:spPr>
        <a:xfrm flipV="1">
          <a:off x="9639300" y="6303503"/>
          <a:ext cx="8382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124963</xdr:rowOff>
    </xdr:from>
    <xdr:to>
      <xdr:col>50</xdr:col>
      <xdr:colOff>114300</xdr:colOff>
      <xdr:row>36</xdr:row>
      <xdr:rowOff>143540</xdr:rowOff>
    </xdr:to>
    <xdr:cxnSp macro="">
      <xdr:nvCxnSpPr>
        <xdr:cNvPr id="295" name="直線コネクタ 294"/>
        <xdr:cNvCxnSpPr/>
      </xdr:nvCxnSpPr>
      <xdr:spPr>
        <a:xfrm>
          <a:off x="8750300" y="6297163"/>
          <a:ext cx="889000" cy="1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124963</xdr:rowOff>
    </xdr:from>
    <xdr:to>
      <xdr:col>45</xdr:col>
      <xdr:colOff>177800</xdr:colOff>
      <xdr:row>36</xdr:row>
      <xdr:rowOff>147991</xdr:rowOff>
    </xdr:to>
    <xdr:cxnSp macro="">
      <xdr:nvCxnSpPr>
        <xdr:cNvPr id="298" name="直線コネクタ 297"/>
        <xdr:cNvCxnSpPr/>
      </xdr:nvCxnSpPr>
      <xdr:spPr>
        <a:xfrm flipV="1">
          <a:off x="7861300" y="6297163"/>
          <a:ext cx="889000" cy="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147991</xdr:rowOff>
    </xdr:from>
    <xdr:to>
      <xdr:col>41</xdr:col>
      <xdr:colOff>50800</xdr:colOff>
      <xdr:row>36</xdr:row>
      <xdr:rowOff>153721</xdr:rowOff>
    </xdr:to>
    <xdr:cxnSp macro="">
      <xdr:nvCxnSpPr>
        <xdr:cNvPr id="301" name="直線コネクタ 300"/>
        <xdr:cNvCxnSpPr/>
      </xdr:nvCxnSpPr>
      <xdr:spPr>
        <a:xfrm flipV="1">
          <a:off x="6972300" y="6320191"/>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80503</xdr:rowOff>
    </xdr:from>
    <xdr:to>
      <xdr:col>55</xdr:col>
      <xdr:colOff>50800</xdr:colOff>
      <xdr:row>37</xdr:row>
      <xdr:rowOff>10653</xdr:rowOff>
    </xdr:to>
    <xdr:sp macro="" textlink="">
      <xdr:nvSpPr>
        <xdr:cNvPr id="311" name="楕円 310"/>
        <xdr:cNvSpPr/>
      </xdr:nvSpPr>
      <xdr:spPr>
        <a:xfrm>
          <a:off x="10426700" y="62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58930</xdr:rowOff>
    </xdr:from>
    <xdr:ext cx="534377" cy="259045"/>
    <xdr:sp macro="" textlink="">
      <xdr:nvSpPr>
        <xdr:cNvPr id="312" name="補助費等該当値テキスト"/>
        <xdr:cNvSpPr txBox="1"/>
      </xdr:nvSpPr>
      <xdr:spPr>
        <a:xfrm>
          <a:off x="10528300" y="62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92740</xdr:rowOff>
    </xdr:from>
    <xdr:to>
      <xdr:col>50</xdr:col>
      <xdr:colOff>165100</xdr:colOff>
      <xdr:row>37</xdr:row>
      <xdr:rowOff>22890</xdr:rowOff>
    </xdr:to>
    <xdr:sp macro="" textlink="">
      <xdr:nvSpPr>
        <xdr:cNvPr id="313" name="楕円 312"/>
        <xdr:cNvSpPr/>
      </xdr:nvSpPr>
      <xdr:spPr>
        <a:xfrm>
          <a:off x="9588500" y="62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14017</xdr:rowOff>
    </xdr:from>
    <xdr:ext cx="534377" cy="259045"/>
    <xdr:sp macro="" textlink="">
      <xdr:nvSpPr>
        <xdr:cNvPr id="314" name="テキスト ボックス 313"/>
        <xdr:cNvSpPr txBox="1"/>
      </xdr:nvSpPr>
      <xdr:spPr>
        <a:xfrm>
          <a:off x="9372111" y="635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74163</xdr:rowOff>
    </xdr:from>
    <xdr:to>
      <xdr:col>46</xdr:col>
      <xdr:colOff>38100</xdr:colOff>
      <xdr:row>37</xdr:row>
      <xdr:rowOff>4313</xdr:rowOff>
    </xdr:to>
    <xdr:sp macro="" textlink="">
      <xdr:nvSpPr>
        <xdr:cNvPr id="315" name="楕円 314"/>
        <xdr:cNvSpPr/>
      </xdr:nvSpPr>
      <xdr:spPr>
        <a:xfrm>
          <a:off x="8699500" y="624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20840</xdr:rowOff>
    </xdr:from>
    <xdr:ext cx="534377" cy="259045"/>
    <xdr:sp macro="" textlink="">
      <xdr:nvSpPr>
        <xdr:cNvPr id="316" name="テキスト ボックス 315"/>
        <xdr:cNvSpPr txBox="1"/>
      </xdr:nvSpPr>
      <xdr:spPr>
        <a:xfrm>
          <a:off x="8483111" y="602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97191</xdr:rowOff>
    </xdr:from>
    <xdr:to>
      <xdr:col>41</xdr:col>
      <xdr:colOff>101600</xdr:colOff>
      <xdr:row>37</xdr:row>
      <xdr:rowOff>27341</xdr:rowOff>
    </xdr:to>
    <xdr:sp macro="" textlink="">
      <xdr:nvSpPr>
        <xdr:cNvPr id="317" name="楕円 316"/>
        <xdr:cNvSpPr/>
      </xdr:nvSpPr>
      <xdr:spPr>
        <a:xfrm>
          <a:off x="7810500" y="62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18468</xdr:rowOff>
    </xdr:from>
    <xdr:ext cx="534377" cy="259045"/>
    <xdr:sp macro="" textlink="">
      <xdr:nvSpPr>
        <xdr:cNvPr id="318" name="テキスト ボックス 317"/>
        <xdr:cNvSpPr txBox="1"/>
      </xdr:nvSpPr>
      <xdr:spPr>
        <a:xfrm>
          <a:off x="7594111" y="636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102921</xdr:rowOff>
    </xdr:from>
    <xdr:to>
      <xdr:col>36</xdr:col>
      <xdr:colOff>165100</xdr:colOff>
      <xdr:row>37</xdr:row>
      <xdr:rowOff>33071</xdr:rowOff>
    </xdr:to>
    <xdr:sp macro="" textlink="">
      <xdr:nvSpPr>
        <xdr:cNvPr id="319" name="楕円 318"/>
        <xdr:cNvSpPr/>
      </xdr:nvSpPr>
      <xdr:spPr>
        <a:xfrm>
          <a:off x="6921500" y="62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24198</xdr:rowOff>
    </xdr:from>
    <xdr:ext cx="534377" cy="259045"/>
    <xdr:sp macro="" textlink="">
      <xdr:nvSpPr>
        <xdr:cNvPr id="320" name="テキスト ボックス 319"/>
        <xdr:cNvSpPr txBox="1"/>
      </xdr:nvSpPr>
      <xdr:spPr>
        <a:xfrm>
          <a:off x="6705111" y="63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127729</xdr:rowOff>
    </xdr:from>
    <xdr:to>
      <xdr:col>55</xdr:col>
      <xdr:colOff>0</xdr:colOff>
      <xdr:row>58</xdr:row>
      <xdr:rowOff>156680</xdr:rowOff>
    </xdr:to>
    <xdr:cxnSp macro="">
      <xdr:nvCxnSpPr>
        <xdr:cNvPr id="351" name="直線コネクタ 350"/>
        <xdr:cNvCxnSpPr/>
      </xdr:nvCxnSpPr>
      <xdr:spPr>
        <a:xfrm flipV="1">
          <a:off x="9639300" y="10071829"/>
          <a:ext cx="838200" cy="2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27491</xdr:rowOff>
    </xdr:from>
    <xdr:to>
      <xdr:col>50</xdr:col>
      <xdr:colOff>114300</xdr:colOff>
      <xdr:row>58</xdr:row>
      <xdr:rowOff>156680</xdr:rowOff>
    </xdr:to>
    <xdr:cxnSp macro="">
      <xdr:nvCxnSpPr>
        <xdr:cNvPr id="354" name="直線コネクタ 353"/>
        <xdr:cNvCxnSpPr/>
      </xdr:nvCxnSpPr>
      <xdr:spPr>
        <a:xfrm>
          <a:off x="8750300" y="9971591"/>
          <a:ext cx="889000" cy="12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27491</xdr:rowOff>
    </xdr:from>
    <xdr:to>
      <xdr:col>45</xdr:col>
      <xdr:colOff>177800</xdr:colOff>
      <xdr:row>58</xdr:row>
      <xdr:rowOff>70769</xdr:rowOff>
    </xdr:to>
    <xdr:cxnSp macro="">
      <xdr:nvCxnSpPr>
        <xdr:cNvPr id="357" name="直線コネクタ 356"/>
        <xdr:cNvCxnSpPr/>
      </xdr:nvCxnSpPr>
      <xdr:spPr>
        <a:xfrm flipV="1">
          <a:off x="7861300" y="9971591"/>
          <a:ext cx="889000" cy="4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7290</xdr:rowOff>
    </xdr:from>
    <xdr:ext cx="534377" cy="259045"/>
    <xdr:sp macro="" textlink="">
      <xdr:nvSpPr>
        <xdr:cNvPr id="359" name="テキスト ボックス 358"/>
        <xdr:cNvSpPr txBox="1"/>
      </xdr:nvSpPr>
      <xdr:spPr>
        <a:xfrm>
          <a:off x="8483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70769</xdr:rowOff>
    </xdr:from>
    <xdr:to>
      <xdr:col>41</xdr:col>
      <xdr:colOff>50800</xdr:colOff>
      <xdr:row>58</xdr:row>
      <xdr:rowOff>80066</xdr:rowOff>
    </xdr:to>
    <xdr:cxnSp macro="">
      <xdr:nvCxnSpPr>
        <xdr:cNvPr id="360" name="直線コネクタ 359"/>
        <xdr:cNvCxnSpPr/>
      </xdr:nvCxnSpPr>
      <xdr:spPr>
        <a:xfrm flipV="1">
          <a:off x="6972300" y="10014869"/>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138170</xdr:rowOff>
    </xdr:from>
    <xdr:ext cx="599010" cy="259045"/>
    <xdr:sp macro="" textlink="">
      <xdr:nvSpPr>
        <xdr:cNvPr id="362" name="テキスト ボックス 361"/>
        <xdr:cNvSpPr txBox="1"/>
      </xdr:nvSpPr>
      <xdr:spPr>
        <a:xfrm>
          <a:off x="7561795"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163729</xdr:rowOff>
    </xdr:from>
    <xdr:ext cx="534377" cy="259045"/>
    <xdr:sp macro="" textlink="">
      <xdr:nvSpPr>
        <xdr:cNvPr id="364" name="テキスト ボックス 363"/>
        <xdr:cNvSpPr txBox="1"/>
      </xdr:nvSpPr>
      <xdr:spPr>
        <a:xfrm>
          <a:off x="6705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76929</xdr:rowOff>
    </xdr:from>
    <xdr:to>
      <xdr:col>55</xdr:col>
      <xdr:colOff>50800</xdr:colOff>
      <xdr:row>59</xdr:row>
      <xdr:rowOff>7079</xdr:rowOff>
    </xdr:to>
    <xdr:sp macro="" textlink="">
      <xdr:nvSpPr>
        <xdr:cNvPr id="370" name="楕円 369"/>
        <xdr:cNvSpPr/>
      </xdr:nvSpPr>
      <xdr:spPr>
        <a:xfrm>
          <a:off x="10426700" y="100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36306</xdr:rowOff>
    </xdr:from>
    <xdr:ext cx="534377" cy="259045"/>
    <xdr:sp macro="" textlink="">
      <xdr:nvSpPr>
        <xdr:cNvPr id="371" name="普通建設事業費該当値テキスト"/>
        <xdr:cNvSpPr txBox="1"/>
      </xdr:nvSpPr>
      <xdr:spPr>
        <a:xfrm>
          <a:off x="10528300" y="980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105880</xdr:rowOff>
    </xdr:from>
    <xdr:to>
      <xdr:col>50</xdr:col>
      <xdr:colOff>165100</xdr:colOff>
      <xdr:row>59</xdr:row>
      <xdr:rowOff>36030</xdr:rowOff>
    </xdr:to>
    <xdr:sp macro="" textlink="">
      <xdr:nvSpPr>
        <xdr:cNvPr id="372" name="楕円 371"/>
        <xdr:cNvSpPr/>
      </xdr:nvSpPr>
      <xdr:spPr>
        <a:xfrm>
          <a:off x="9588500" y="100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52557</xdr:rowOff>
    </xdr:from>
    <xdr:ext cx="534377" cy="259045"/>
    <xdr:sp macro="" textlink="">
      <xdr:nvSpPr>
        <xdr:cNvPr id="373" name="テキスト ボックス 372"/>
        <xdr:cNvSpPr txBox="1"/>
      </xdr:nvSpPr>
      <xdr:spPr>
        <a:xfrm>
          <a:off x="9372111" y="98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148141</xdr:rowOff>
    </xdr:from>
    <xdr:to>
      <xdr:col>46</xdr:col>
      <xdr:colOff>38100</xdr:colOff>
      <xdr:row>58</xdr:row>
      <xdr:rowOff>78291</xdr:rowOff>
    </xdr:to>
    <xdr:sp macro="" textlink="">
      <xdr:nvSpPr>
        <xdr:cNvPr id="374" name="楕円 373"/>
        <xdr:cNvSpPr/>
      </xdr:nvSpPr>
      <xdr:spPr>
        <a:xfrm>
          <a:off x="8699500" y="99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94818</xdr:rowOff>
    </xdr:from>
    <xdr:ext cx="599010" cy="259045"/>
    <xdr:sp macro="" textlink="">
      <xdr:nvSpPr>
        <xdr:cNvPr id="375" name="テキスト ボックス 374"/>
        <xdr:cNvSpPr txBox="1"/>
      </xdr:nvSpPr>
      <xdr:spPr>
        <a:xfrm>
          <a:off x="8450795" y="969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19969</xdr:rowOff>
    </xdr:from>
    <xdr:to>
      <xdr:col>41</xdr:col>
      <xdr:colOff>101600</xdr:colOff>
      <xdr:row>58</xdr:row>
      <xdr:rowOff>121569</xdr:rowOff>
    </xdr:to>
    <xdr:sp macro="" textlink="">
      <xdr:nvSpPr>
        <xdr:cNvPr id="376" name="楕円 375"/>
        <xdr:cNvSpPr/>
      </xdr:nvSpPr>
      <xdr:spPr>
        <a:xfrm>
          <a:off x="7810500" y="996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138096</xdr:rowOff>
    </xdr:from>
    <xdr:ext cx="599010" cy="259045"/>
    <xdr:sp macro="" textlink="">
      <xdr:nvSpPr>
        <xdr:cNvPr id="377" name="テキスト ボックス 376"/>
        <xdr:cNvSpPr txBox="1"/>
      </xdr:nvSpPr>
      <xdr:spPr>
        <a:xfrm>
          <a:off x="7561795" y="97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29266</xdr:rowOff>
    </xdr:from>
    <xdr:to>
      <xdr:col>36</xdr:col>
      <xdr:colOff>165100</xdr:colOff>
      <xdr:row>58</xdr:row>
      <xdr:rowOff>130866</xdr:rowOff>
    </xdr:to>
    <xdr:sp macro="" textlink="">
      <xdr:nvSpPr>
        <xdr:cNvPr id="378" name="楕円 377"/>
        <xdr:cNvSpPr/>
      </xdr:nvSpPr>
      <xdr:spPr>
        <a:xfrm>
          <a:off x="6921500" y="99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147393</xdr:rowOff>
    </xdr:from>
    <xdr:ext cx="599010" cy="259045"/>
    <xdr:sp macro="" textlink="">
      <xdr:nvSpPr>
        <xdr:cNvPr id="379" name="テキスト ボックス 378"/>
        <xdr:cNvSpPr txBox="1"/>
      </xdr:nvSpPr>
      <xdr:spPr>
        <a:xfrm>
          <a:off x="6672795" y="974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7476</xdr:rowOff>
    </xdr:from>
    <xdr:to>
      <xdr:col>55</xdr:col>
      <xdr:colOff>0</xdr:colOff>
      <xdr:row>79</xdr:row>
      <xdr:rowOff>8858</xdr:rowOff>
    </xdr:to>
    <xdr:cxnSp macro="">
      <xdr:nvCxnSpPr>
        <xdr:cNvPr id="408" name="直線コネクタ 407"/>
        <xdr:cNvCxnSpPr/>
      </xdr:nvCxnSpPr>
      <xdr:spPr>
        <a:xfrm>
          <a:off x="9639300" y="13552026"/>
          <a:ext cx="8382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43256</xdr:rowOff>
    </xdr:from>
    <xdr:to>
      <xdr:col>50</xdr:col>
      <xdr:colOff>114300</xdr:colOff>
      <xdr:row>79</xdr:row>
      <xdr:rowOff>7476</xdr:rowOff>
    </xdr:to>
    <xdr:cxnSp macro="">
      <xdr:nvCxnSpPr>
        <xdr:cNvPr id="411" name="直線コネクタ 410"/>
        <xdr:cNvCxnSpPr/>
      </xdr:nvCxnSpPr>
      <xdr:spPr>
        <a:xfrm>
          <a:off x="8750300" y="13416356"/>
          <a:ext cx="889000" cy="13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43256</xdr:rowOff>
    </xdr:from>
    <xdr:to>
      <xdr:col>45</xdr:col>
      <xdr:colOff>177800</xdr:colOff>
      <xdr:row>78</xdr:row>
      <xdr:rowOff>108452</xdr:rowOff>
    </xdr:to>
    <xdr:cxnSp macro="">
      <xdr:nvCxnSpPr>
        <xdr:cNvPr id="414" name="直線コネクタ 413"/>
        <xdr:cNvCxnSpPr/>
      </xdr:nvCxnSpPr>
      <xdr:spPr>
        <a:xfrm flipV="1">
          <a:off x="7861300" y="13416356"/>
          <a:ext cx="889000" cy="6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158481</xdr:rowOff>
    </xdr:from>
    <xdr:ext cx="534377" cy="259045"/>
    <xdr:sp macro="" textlink="">
      <xdr:nvSpPr>
        <xdr:cNvPr id="418" name="テキスト ボックス 417"/>
        <xdr:cNvSpPr txBox="1"/>
      </xdr:nvSpPr>
      <xdr:spPr>
        <a:xfrm>
          <a:off x="7594111" y="135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129508</xdr:rowOff>
    </xdr:from>
    <xdr:to>
      <xdr:col>55</xdr:col>
      <xdr:colOff>50800</xdr:colOff>
      <xdr:row>79</xdr:row>
      <xdr:rowOff>59658</xdr:rowOff>
    </xdr:to>
    <xdr:sp macro="" textlink="">
      <xdr:nvSpPr>
        <xdr:cNvPr id="424" name="楕円 423"/>
        <xdr:cNvSpPr/>
      </xdr:nvSpPr>
      <xdr:spPr>
        <a:xfrm>
          <a:off x="10426700" y="135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97859</xdr:rowOff>
    </xdr:from>
    <xdr:ext cx="534377" cy="259045"/>
    <xdr:sp macro="" textlink="">
      <xdr:nvSpPr>
        <xdr:cNvPr id="425" name="普通建設事業費 （ うち新規整備　）該当値テキスト"/>
        <xdr:cNvSpPr txBox="1"/>
      </xdr:nvSpPr>
      <xdr:spPr>
        <a:xfrm>
          <a:off x="10528300" y="1347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128126</xdr:rowOff>
    </xdr:from>
    <xdr:to>
      <xdr:col>50</xdr:col>
      <xdr:colOff>165100</xdr:colOff>
      <xdr:row>79</xdr:row>
      <xdr:rowOff>58276</xdr:rowOff>
    </xdr:to>
    <xdr:sp macro="" textlink="">
      <xdr:nvSpPr>
        <xdr:cNvPr id="426" name="楕円 425"/>
        <xdr:cNvSpPr/>
      </xdr:nvSpPr>
      <xdr:spPr>
        <a:xfrm>
          <a:off x="9588500" y="1350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49403</xdr:rowOff>
    </xdr:from>
    <xdr:ext cx="534377" cy="259045"/>
    <xdr:sp macro="" textlink="">
      <xdr:nvSpPr>
        <xdr:cNvPr id="427" name="テキスト ボックス 426"/>
        <xdr:cNvSpPr txBox="1"/>
      </xdr:nvSpPr>
      <xdr:spPr>
        <a:xfrm>
          <a:off x="9372111" y="1359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163906</xdr:rowOff>
    </xdr:from>
    <xdr:to>
      <xdr:col>46</xdr:col>
      <xdr:colOff>38100</xdr:colOff>
      <xdr:row>78</xdr:row>
      <xdr:rowOff>94056</xdr:rowOff>
    </xdr:to>
    <xdr:sp macro="" textlink="">
      <xdr:nvSpPr>
        <xdr:cNvPr id="428" name="楕円 427"/>
        <xdr:cNvSpPr/>
      </xdr:nvSpPr>
      <xdr:spPr>
        <a:xfrm>
          <a:off x="8699500" y="133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110583</xdr:rowOff>
    </xdr:from>
    <xdr:ext cx="534377" cy="259045"/>
    <xdr:sp macro="" textlink="">
      <xdr:nvSpPr>
        <xdr:cNvPr id="429" name="テキスト ボックス 428"/>
        <xdr:cNvSpPr txBox="1"/>
      </xdr:nvSpPr>
      <xdr:spPr>
        <a:xfrm>
          <a:off x="8483111" y="1314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57652</xdr:rowOff>
    </xdr:from>
    <xdr:to>
      <xdr:col>41</xdr:col>
      <xdr:colOff>101600</xdr:colOff>
      <xdr:row>78</xdr:row>
      <xdr:rowOff>159252</xdr:rowOff>
    </xdr:to>
    <xdr:sp macro="" textlink="">
      <xdr:nvSpPr>
        <xdr:cNvPr id="430" name="楕円 429"/>
        <xdr:cNvSpPr/>
      </xdr:nvSpPr>
      <xdr:spPr>
        <a:xfrm>
          <a:off x="7810500" y="134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4329</xdr:rowOff>
    </xdr:from>
    <xdr:ext cx="534377" cy="259045"/>
    <xdr:sp macro="" textlink="">
      <xdr:nvSpPr>
        <xdr:cNvPr id="431" name="テキスト ボックス 430"/>
        <xdr:cNvSpPr txBox="1"/>
      </xdr:nvSpPr>
      <xdr:spPr>
        <a:xfrm>
          <a:off x="7594111" y="1320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80048</xdr:rowOff>
    </xdr:from>
    <xdr:to>
      <xdr:col>55</xdr:col>
      <xdr:colOff>0</xdr:colOff>
      <xdr:row>96</xdr:row>
      <xdr:rowOff>120611</xdr:rowOff>
    </xdr:to>
    <xdr:cxnSp macro="">
      <xdr:nvCxnSpPr>
        <xdr:cNvPr id="460" name="直線コネクタ 459"/>
        <xdr:cNvCxnSpPr/>
      </xdr:nvCxnSpPr>
      <xdr:spPr>
        <a:xfrm flipV="1">
          <a:off x="9639300" y="16367798"/>
          <a:ext cx="838200" cy="2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105359</xdr:rowOff>
    </xdr:from>
    <xdr:to>
      <xdr:col>50</xdr:col>
      <xdr:colOff>114300</xdr:colOff>
      <xdr:row>96</xdr:row>
      <xdr:rowOff>120611</xdr:rowOff>
    </xdr:to>
    <xdr:cxnSp macro="">
      <xdr:nvCxnSpPr>
        <xdr:cNvPr id="463" name="直線コネクタ 462"/>
        <xdr:cNvCxnSpPr/>
      </xdr:nvCxnSpPr>
      <xdr:spPr>
        <a:xfrm>
          <a:off x="8750300" y="16393109"/>
          <a:ext cx="889000" cy="18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145098</xdr:rowOff>
    </xdr:from>
    <xdr:to>
      <xdr:col>45</xdr:col>
      <xdr:colOff>177800</xdr:colOff>
      <xdr:row>95</xdr:row>
      <xdr:rowOff>105359</xdr:rowOff>
    </xdr:to>
    <xdr:cxnSp macro="">
      <xdr:nvCxnSpPr>
        <xdr:cNvPr id="466" name="直線コネクタ 465"/>
        <xdr:cNvCxnSpPr/>
      </xdr:nvCxnSpPr>
      <xdr:spPr>
        <a:xfrm>
          <a:off x="7861300" y="16261398"/>
          <a:ext cx="889000" cy="1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141101</xdr:rowOff>
    </xdr:from>
    <xdr:ext cx="534377" cy="259045"/>
    <xdr:sp macro="" textlink="">
      <xdr:nvSpPr>
        <xdr:cNvPr id="470" name="テキスト ボックス 469"/>
        <xdr:cNvSpPr txBox="1"/>
      </xdr:nvSpPr>
      <xdr:spPr>
        <a:xfrm>
          <a:off x="7594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29248</xdr:rowOff>
    </xdr:from>
    <xdr:to>
      <xdr:col>55</xdr:col>
      <xdr:colOff>50800</xdr:colOff>
      <xdr:row>95</xdr:row>
      <xdr:rowOff>130848</xdr:rowOff>
    </xdr:to>
    <xdr:sp macro="" textlink="">
      <xdr:nvSpPr>
        <xdr:cNvPr id="476" name="楕円 475"/>
        <xdr:cNvSpPr/>
      </xdr:nvSpPr>
      <xdr:spPr>
        <a:xfrm>
          <a:off x="10426700" y="163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52125</xdr:rowOff>
    </xdr:from>
    <xdr:ext cx="534377" cy="259045"/>
    <xdr:sp macro="" textlink="">
      <xdr:nvSpPr>
        <xdr:cNvPr id="477" name="普通建設事業費 （ うち更新整備　）該当値テキスト"/>
        <xdr:cNvSpPr txBox="1"/>
      </xdr:nvSpPr>
      <xdr:spPr>
        <a:xfrm>
          <a:off x="10528300" y="1616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69811</xdr:rowOff>
    </xdr:from>
    <xdr:to>
      <xdr:col>50</xdr:col>
      <xdr:colOff>165100</xdr:colOff>
      <xdr:row>96</xdr:row>
      <xdr:rowOff>171411</xdr:rowOff>
    </xdr:to>
    <xdr:sp macro="" textlink="">
      <xdr:nvSpPr>
        <xdr:cNvPr id="478" name="楕円 477"/>
        <xdr:cNvSpPr/>
      </xdr:nvSpPr>
      <xdr:spPr>
        <a:xfrm>
          <a:off x="9588500" y="165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16488</xdr:rowOff>
    </xdr:from>
    <xdr:ext cx="534377" cy="259045"/>
    <xdr:sp macro="" textlink="">
      <xdr:nvSpPr>
        <xdr:cNvPr id="479" name="テキスト ボックス 478"/>
        <xdr:cNvSpPr txBox="1"/>
      </xdr:nvSpPr>
      <xdr:spPr>
        <a:xfrm>
          <a:off x="9372111" y="163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54559</xdr:rowOff>
    </xdr:from>
    <xdr:to>
      <xdr:col>46</xdr:col>
      <xdr:colOff>38100</xdr:colOff>
      <xdr:row>95</xdr:row>
      <xdr:rowOff>156159</xdr:rowOff>
    </xdr:to>
    <xdr:sp macro="" textlink="">
      <xdr:nvSpPr>
        <xdr:cNvPr id="480" name="楕円 479"/>
        <xdr:cNvSpPr/>
      </xdr:nvSpPr>
      <xdr:spPr>
        <a:xfrm>
          <a:off x="8699500" y="163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1236</xdr:rowOff>
    </xdr:from>
    <xdr:ext cx="534377" cy="259045"/>
    <xdr:sp macro="" textlink="">
      <xdr:nvSpPr>
        <xdr:cNvPr id="481" name="テキスト ボックス 480"/>
        <xdr:cNvSpPr txBox="1"/>
      </xdr:nvSpPr>
      <xdr:spPr>
        <a:xfrm>
          <a:off x="8483111" y="161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94298</xdr:rowOff>
    </xdr:from>
    <xdr:to>
      <xdr:col>41</xdr:col>
      <xdr:colOff>101600</xdr:colOff>
      <xdr:row>95</xdr:row>
      <xdr:rowOff>24448</xdr:rowOff>
    </xdr:to>
    <xdr:sp macro="" textlink="">
      <xdr:nvSpPr>
        <xdr:cNvPr id="482" name="楕円 481"/>
        <xdr:cNvSpPr/>
      </xdr:nvSpPr>
      <xdr:spPr>
        <a:xfrm>
          <a:off x="7810500" y="162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40975</xdr:rowOff>
    </xdr:from>
    <xdr:ext cx="534377" cy="259045"/>
    <xdr:sp macro="" textlink="">
      <xdr:nvSpPr>
        <xdr:cNvPr id="483" name="テキスト ボックス 482"/>
        <xdr:cNvSpPr txBox="1"/>
      </xdr:nvSpPr>
      <xdr:spPr>
        <a:xfrm>
          <a:off x="7594111" y="1598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20200</xdr:rowOff>
    </xdr:from>
    <xdr:to>
      <xdr:col>85</xdr:col>
      <xdr:colOff>127000</xdr:colOff>
      <xdr:row>38</xdr:row>
      <xdr:rowOff>23674</xdr:rowOff>
    </xdr:to>
    <xdr:cxnSp macro="">
      <xdr:nvCxnSpPr>
        <xdr:cNvPr id="508" name="直線コネクタ 507"/>
        <xdr:cNvCxnSpPr/>
      </xdr:nvCxnSpPr>
      <xdr:spPr>
        <a:xfrm>
          <a:off x="15481300" y="6535300"/>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20200</xdr:rowOff>
    </xdr:from>
    <xdr:to>
      <xdr:col>81</xdr:col>
      <xdr:colOff>50800</xdr:colOff>
      <xdr:row>38</xdr:row>
      <xdr:rowOff>20228</xdr:rowOff>
    </xdr:to>
    <xdr:cxnSp macro="">
      <xdr:nvCxnSpPr>
        <xdr:cNvPr id="511" name="直線コネクタ 510"/>
        <xdr:cNvCxnSpPr/>
      </xdr:nvCxnSpPr>
      <xdr:spPr>
        <a:xfrm flipV="1">
          <a:off x="14592300" y="6535300"/>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19810</xdr:rowOff>
    </xdr:from>
    <xdr:to>
      <xdr:col>76</xdr:col>
      <xdr:colOff>114300</xdr:colOff>
      <xdr:row>38</xdr:row>
      <xdr:rowOff>20228</xdr:rowOff>
    </xdr:to>
    <xdr:cxnSp macro="">
      <xdr:nvCxnSpPr>
        <xdr:cNvPr id="514" name="直線コネクタ 513"/>
        <xdr:cNvCxnSpPr/>
      </xdr:nvCxnSpPr>
      <xdr:spPr>
        <a:xfrm>
          <a:off x="13703300" y="6534910"/>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19810</xdr:rowOff>
    </xdr:from>
    <xdr:to>
      <xdr:col>71</xdr:col>
      <xdr:colOff>177800</xdr:colOff>
      <xdr:row>38</xdr:row>
      <xdr:rowOff>23874</xdr:rowOff>
    </xdr:to>
    <xdr:cxnSp macro="">
      <xdr:nvCxnSpPr>
        <xdr:cNvPr id="517" name="直線コネクタ 516"/>
        <xdr:cNvCxnSpPr/>
      </xdr:nvCxnSpPr>
      <xdr:spPr>
        <a:xfrm flipV="1">
          <a:off x="12814300" y="6534910"/>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144324</xdr:rowOff>
    </xdr:from>
    <xdr:to>
      <xdr:col>85</xdr:col>
      <xdr:colOff>177800</xdr:colOff>
      <xdr:row>38</xdr:row>
      <xdr:rowOff>74475</xdr:rowOff>
    </xdr:to>
    <xdr:sp macro="" textlink="">
      <xdr:nvSpPr>
        <xdr:cNvPr id="527" name="楕円 526"/>
        <xdr:cNvSpPr/>
      </xdr:nvSpPr>
      <xdr:spPr>
        <a:xfrm>
          <a:off x="16268700" y="64879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140850</xdr:rowOff>
    </xdr:from>
    <xdr:to>
      <xdr:col>81</xdr:col>
      <xdr:colOff>101600</xdr:colOff>
      <xdr:row>38</xdr:row>
      <xdr:rowOff>71000</xdr:rowOff>
    </xdr:to>
    <xdr:sp macro="" textlink="">
      <xdr:nvSpPr>
        <xdr:cNvPr id="529" name="楕円 528"/>
        <xdr:cNvSpPr/>
      </xdr:nvSpPr>
      <xdr:spPr>
        <a:xfrm>
          <a:off x="15430500" y="64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62127</xdr:rowOff>
    </xdr:from>
    <xdr:ext cx="378565" cy="259045"/>
    <xdr:sp macro="" textlink="">
      <xdr:nvSpPr>
        <xdr:cNvPr id="530" name="テキスト ボックス 529"/>
        <xdr:cNvSpPr txBox="1"/>
      </xdr:nvSpPr>
      <xdr:spPr>
        <a:xfrm>
          <a:off x="15292017" y="657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140878</xdr:rowOff>
    </xdr:from>
    <xdr:to>
      <xdr:col>76</xdr:col>
      <xdr:colOff>165100</xdr:colOff>
      <xdr:row>38</xdr:row>
      <xdr:rowOff>71028</xdr:rowOff>
    </xdr:to>
    <xdr:sp macro="" textlink="">
      <xdr:nvSpPr>
        <xdr:cNvPr id="531" name="楕円 530"/>
        <xdr:cNvSpPr/>
      </xdr:nvSpPr>
      <xdr:spPr>
        <a:xfrm>
          <a:off x="14541500" y="64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62155</xdr:rowOff>
    </xdr:from>
    <xdr:ext cx="378565" cy="259045"/>
    <xdr:sp macro="" textlink="">
      <xdr:nvSpPr>
        <xdr:cNvPr id="532" name="テキスト ボックス 531"/>
        <xdr:cNvSpPr txBox="1"/>
      </xdr:nvSpPr>
      <xdr:spPr>
        <a:xfrm>
          <a:off x="14403017" y="6577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140461</xdr:rowOff>
    </xdr:from>
    <xdr:to>
      <xdr:col>72</xdr:col>
      <xdr:colOff>38100</xdr:colOff>
      <xdr:row>38</xdr:row>
      <xdr:rowOff>70611</xdr:rowOff>
    </xdr:to>
    <xdr:sp macro="" textlink="">
      <xdr:nvSpPr>
        <xdr:cNvPr id="533" name="楕円 532"/>
        <xdr:cNvSpPr/>
      </xdr:nvSpPr>
      <xdr:spPr>
        <a:xfrm>
          <a:off x="13652500" y="648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61737</xdr:rowOff>
    </xdr:from>
    <xdr:ext cx="378565" cy="259045"/>
    <xdr:sp macro="" textlink="">
      <xdr:nvSpPr>
        <xdr:cNvPr id="534" name="テキスト ボックス 533"/>
        <xdr:cNvSpPr txBox="1"/>
      </xdr:nvSpPr>
      <xdr:spPr>
        <a:xfrm>
          <a:off x="13514017" y="657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144524</xdr:rowOff>
    </xdr:from>
    <xdr:to>
      <xdr:col>67</xdr:col>
      <xdr:colOff>101600</xdr:colOff>
      <xdr:row>38</xdr:row>
      <xdr:rowOff>74675</xdr:rowOff>
    </xdr:to>
    <xdr:sp macro="" textlink="">
      <xdr:nvSpPr>
        <xdr:cNvPr id="535" name="楕円 534"/>
        <xdr:cNvSpPr/>
      </xdr:nvSpPr>
      <xdr:spPr>
        <a:xfrm>
          <a:off x="12763500" y="6488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65801</xdr:rowOff>
    </xdr:from>
    <xdr:ext cx="378565" cy="259045"/>
    <xdr:sp macro="" textlink="">
      <xdr:nvSpPr>
        <xdr:cNvPr id="536" name="テキスト ボックス 535"/>
        <xdr:cNvSpPr txBox="1"/>
      </xdr:nvSpPr>
      <xdr:spPr>
        <a:xfrm>
          <a:off x="12625017" y="658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133134</xdr:rowOff>
    </xdr:from>
    <xdr:to>
      <xdr:col>85</xdr:col>
      <xdr:colOff>127000</xdr:colOff>
      <xdr:row>75</xdr:row>
      <xdr:rowOff>150406</xdr:rowOff>
    </xdr:to>
    <xdr:cxnSp macro="">
      <xdr:nvCxnSpPr>
        <xdr:cNvPr id="620" name="直線コネクタ 619"/>
        <xdr:cNvCxnSpPr/>
      </xdr:nvCxnSpPr>
      <xdr:spPr>
        <a:xfrm flipV="1">
          <a:off x="15481300" y="12991884"/>
          <a:ext cx="838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142583</xdr:rowOff>
    </xdr:from>
    <xdr:to>
      <xdr:col>81</xdr:col>
      <xdr:colOff>50800</xdr:colOff>
      <xdr:row>75</xdr:row>
      <xdr:rowOff>150406</xdr:rowOff>
    </xdr:to>
    <xdr:cxnSp macro="">
      <xdr:nvCxnSpPr>
        <xdr:cNvPr id="623" name="直線コネクタ 622"/>
        <xdr:cNvCxnSpPr/>
      </xdr:nvCxnSpPr>
      <xdr:spPr>
        <a:xfrm>
          <a:off x="14592300" y="13001333"/>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142583</xdr:rowOff>
    </xdr:from>
    <xdr:to>
      <xdr:col>76</xdr:col>
      <xdr:colOff>114300</xdr:colOff>
      <xdr:row>75</xdr:row>
      <xdr:rowOff>149937</xdr:rowOff>
    </xdr:to>
    <xdr:cxnSp macro="">
      <xdr:nvCxnSpPr>
        <xdr:cNvPr id="626" name="直線コネクタ 625"/>
        <xdr:cNvCxnSpPr/>
      </xdr:nvCxnSpPr>
      <xdr:spPr>
        <a:xfrm flipV="1">
          <a:off x="13703300" y="13001333"/>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149937</xdr:rowOff>
    </xdr:from>
    <xdr:to>
      <xdr:col>71</xdr:col>
      <xdr:colOff>177800</xdr:colOff>
      <xdr:row>76</xdr:row>
      <xdr:rowOff>9703</xdr:rowOff>
    </xdr:to>
    <xdr:cxnSp macro="">
      <xdr:nvCxnSpPr>
        <xdr:cNvPr id="629" name="直線コネクタ 628"/>
        <xdr:cNvCxnSpPr/>
      </xdr:nvCxnSpPr>
      <xdr:spPr>
        <a:xfrm flipV="1">
          <a:off x="12814300" y="13008687"/>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82334</xdr:rowOff>
    </xdr:from>
    <xdr:to>
      <xdr:col>85</xdr:col>
      <xdr:colOff>177800</xdr:colOff>
      <xdr:row>76</xdr:row>
      <xdr:rowOff>12483</xdr:rowOff>
    </xdr:to>
    <xdr:sp macro="" textlink="">
      <xdr:nvSpPr>
        <xdr:cNvPr id="639" name="楕円 638"/>
        <xdr:cNvSpPr/>
      </xdr:nvSpPr>
      <xdr:spPr>
        <a:xfrm>
          <a:off x="16268700" y="12941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60761</xdr:rowOff>
    </xdr:from>
    <xdr:ext cx="534377" cy="259045"/>
    <xdr:sp macro="" textlink="">
      <xdr:nvSpPr>
        <xdr:cNvPr id="640" name="公債費該当値テキスト"/>
        <xdr:cNvSpPr txBox="1"/>
      </xdr:nvSpPr>
      <xdr:spPr>
        <a:xfrm>
          <a:off x="16370300" y="1291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99606</xdr:rowOff>
    </xdr:from>
    <xdr:to>
      <xdr:col>81</xdr:col>
      <xdr:colOff>101600</xdr:colOff>
      <xdr:row>76</xdr:row>
      <xdr:rowOff>29756</xdr:rowOff>
    </xdr:to>
    <xdr:sp macro="" textlink="">
      <xdr:nvSpPr>
        <xdr:cNvPr id="641" name="楕円 640"/>
        <xdr:cNvSpPr/>
      </xdr:nvSpPr>
      <xdr:spPr>
        <a:xfrm>
          <a:off x="15430500" y="129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20883</xdr:rowOff>
    </xdr:from>
    <xdr:ext cx="534377" cy="259045"/>
    <xdr:sp macro="" textlink="">
      <xdr:nvSpPr>
        <xdr:cNvPr id="642" name="テキスト ボックス 641"/>
        <xdr:cNvSpPr txBox="1"/>
      </xdr:nvSpPr>
      <xdr:spPr>
        <a:xfrm>
          <a:off x="15214111" y="1305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91783</xdr:rowOff>
    </xdr:from>
    <xdr:to>
      <xdr:col>76</xdr:col>
      <xdr:colOff>165100</xdr:colOff>
      <xdr:row>76</xdr:row>
      <xdr:rowOff>21934</xdr:rowOff>
    </xdr:to>
    <xdr:sp macro="" textlink="">
      <xdr:nvSpPr>
        <xdr:cNvPr id="643" name="楕円 642"/>
        <xdr:cNvSpPr/>
      </xdr:nvSpPr>
      <xdr:spPr>
        <a:xfrm>
          <a:off x="14541500" y="12950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13061</xdr:rowOff>
    </xdr:from>
    <xdr:ext cx="534377" cy="259045"/>
    <xdr:sp macro="" textlink="">
      <xdr:nvSpPr>
        <xdr:cNvPr id="644" name="テキスト ボックス 643"/>
        <xdr:cNvSpPr txBox="1"/>
      </xdr:nvSpPr>
      <xdr:spPr>
        <a:xfrm>
          <a:off x="14325111" y="130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99137</xdr:rowOff>
    </xdr:from>
    <xdr:to>
      <xdr:col>72</xdr:col>
      <xdr:colOff>38100</xdr:colOff>
      <xdr:row>76</xdr:row>
      <xdr:rowOff>29287</xdr:rowOff>
    </xdr:to>
    <xdr:sp macro="" textlink="">
      <xdr:nvSpPr>
        <xdr:cNvPr id="645" name="楕円 644"/>
        <xdr:cNvSpPr/>
      </xdr:nvSpPr>
      <xdr:spPr>
        <a:xfrm>
          <a:off x="13652500" y="1295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20414</xdr:rowOff>
    </xdr:from>
    <xdr:ext cx="534377" cy="259045"/>
    <xdr:sp macro="" textlink="">
      <xdr:nvSpPr>
        <xdr:cNvPr id="646" name="テキスト ボックス 645"/>
        <xdr:cNvSpPr txBox="1"/>
      </xdr:nvSpPr>
      <xdr:spPr>
        <a:xfrm>
          <a:off x="13436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130353</xdr:rowOff>
    </xdr:from>
    <xdr:to>
      <xdr:col>67</xdr:col>
      <xdr:colOff>101600</xdr:colOff>
      <xdr:row>76</xdr:row>
      <xdr:rowOff>60502</xdr:rowOff>
    </xdr:to>
    <xdr:sp macro="" textlink="">
      <xdr:nvSpPr>
        <xdr:cNvPr id="647" name="楕円 646"/>
        <xdr:cNvSpPr/>
      </xdr:nvSpPr>
      <xdr:spPr>
        <a:xfrm>
          <a:off x="12763500" y="12989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51630</xdr:rowOff>
    </xdr:from>
    <xdr:ext cx="534377" cy="259045"/>
    <xdr:sp macro="" textlink="">
      <xdr:nvSpPr>
        <xdr:cNvPr id="648" name="テキスト ボックス 647"/>
        <xdr:cNvSpPr txBox="1"/>
      </xdr:nvSpPr>
      <xdr:spPr>
        <a:xfrm>
          <a:off x="12547111" y="130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127791</xdr:rowOff>
    </xdr:from>
    <xdr:to>
      <xdr:col>85</xdr:col>
      <xdr:colOff>127000</xdr:colOff>
      <xdr:row>98</xdr:row>
      <xdr:rowOff>150864</xdr:rowOff>
    </xdr:to>
    <xdr:cxnSp macro="">
      <xdr:nvCxnSpPr>
        <xdr:cNvPr id="677" name="直線コネクタ 676"/>
        <xdr:cNvCxnSpPr/>
      </xdr:nvCxnSpPr>
      <xdr:spPr>
        <a:xfrm>
          <a:off x="15481300" y="16929891"/>
          <a:ext cx="8382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127791</xdr:rowOff>
    </xdr:from>
    <xdr:to>
      <xdr:col>81</xdr:col>
      <xdr:colOff>50800</xdr:colOff>
      <xdr:row>98</xdr:row>
      <xdr:rowOff>156852</xdr:rowOff>
    </xdr:to>
    <xdr:cxnSp macro="">
      <xdr:nvCxnSpPr>
        <xdr:cNvPr id="680" name="直線コネクタ 679"/>
        <xdr:cNvCxnSpPr/>
      </xdr:nvCxnSpPr>
      <xdr:spPr>
        <a:xfrm flipV="1">
          <a:off x="14592300" y="16929891"/>
          <a:ext cx="889000" cy="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152288</xdr:rowOff>
    </xdr:from>
    <xdr:to>
      <xdr:col>76</xdr:col>
      <xdr:colOff>114300</xdr:colOff>
      <xdr:row>98</xdr:row>
      <xdr:rowOff>156852</xdr:rowOff>
    </xdr:to>
    <xdr:cxnSp macro="">
      <xdr:nvCxnSpPr>
        <xdr:cNvPr id="683" name="直線コネクタ 682"/>
        <xdr:cNvCxnSpPr/>
      </xdr:nvCxnSpPr>
      <xdr:spPr>
        <a:xfrm>
          <a:off x="13703300" y="16954388"/>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32716</xdr:rowOff>
    </xdr:from>
    <xdr:to>
      <xdr:col>71</xdr:col>
      <xdr:colOff>177800</xdr:colOff>
      <xdr:row>98</xdr:row>
      <xdr:rowOff>152288</xdr:rowOff>
    </xdr:to>
    <xdr:cxnSp macro="">
      <xdr:nvCxnSpPr>
        <xdr:cNvPr id="686" name="直線コネクタ 685"/>
        <xdr:cNvCxnSpPr/>
      </xdr:nvCxnSpPr>
      <xdr:spPr>
        <a:xfrm>
          <a:off x="12814300" y="16834816"/>
          <a:ext cx="889000" cy="1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100064</xdr:rowOff>
    </xdr:from>
    <xdr:to>
      <xdr:col>85</xdr:col>
      <xdr:colOff>177800</xdr:colOff>
      <xdr:row>99</xdr:row>
      <xdr:rowOff>30214</xdr:rowOff>
    </xdr:to>
    <xdr:sp macro="" textlink="">
      <xdr:nvSpPr>
        <xdr:cNvPr id="696" name="楕円 695"/>
        <xdr:cNvSpPr/>
      </xdr:nvSpPr>
      <xdr:spPr>
        <a:xfrm>
          <a:off x="16268700" y="169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40208</xdr:rowOff>
    </xdr:from>
    <xdr:ext cx="469744" cy="259045"/>
    <xdr:sp macro="" textlink="">
      <xdr:nvSpPr>
        <xdr:cNvPr id="697" name="積立金該当値テキスト"/>
        <xdr:cNvSpPr txBox="1"/>
      </xdr:nvSpPr>
      <xdr:spPr>
        <a:xfrm>
          <a:off x="16370300" y="168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76991</xdr:rowOff>
    </xdr:from>
    <xdr:to>
      <xdr:col>81</xdr:col>
      <xdr:colOff>101600</xdr:colOff>
      <xdr:row>99</xdr:row>
      <xdr:rowOff>7141</xdr:rowOff>
    </xdr:to>
    <xdr:sp macro="" textlink="">
      <xdr:nvSpPr>
        <xdr:cNvPr id="698" name="楕円 697"/>
        <xdr:cNvSpPr/>
      </xdr:nvSpPr>
      <xdr:spPr>
        <a:xfrm>
          <a:off x="15430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169718</xdr:rowOff>
    </xdr:from>
    <xdr:ext cx="534377" cy="259045"/>
    <xdr:sp macro="" textlink="">
      <xdr:nvSpPr>
        <xdr:cNvPr id="699" name="テキスト ボックス 698"/>
        <xdr:cNvSpPr txBox="1"/>
      </xdr:nvSpPr>
      <xdr:spPr>
        <a:xfrm>
          <a:off x="15214111" y="169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106052</xdr:rowOff>
    </xdr:from>
    <xdr:to>
      <xdr:col>76</xdr:col>
      <xdr:colOff>165100</xdr:colOff>
      <xdr:row>99</xdr:row>
      <xdr:rowOff>36202</xdr:rowOff>
    </xdr:to>
    <xdr:sp macro="" textlink="">
      <xdr:nvSpPr>
        <xdr:cNvPr id="700" name="楕円 699"/>
        <xdr:cNvSpPr/>
      </xdr:nvSpPr>
      <xdr:spPr>
        <a:xfrm>
          <a:off x="14541500" y="169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27329</xdr:rowOff>
    </xdr:from>
    <xdr:ext cx="469744" cy="259045"/>
    <xdr:sp macro="" textlink="">
      <xdr:nvSpPr>
        <xdr:cNvPr id="701" name="テキスト ボックス 700"/>
        <xdr:cNvSpPr txBox="1"/>
      </xdr:nvSpPr>
      <xdr:spPr>
        <a:xfrm>
          <a:off x="14357428" y="1700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101488</xdr:rowOff>
    </xdr:from>
    <xdr:to>
      <xdr:col>72</xdr:col>
      <xdr:colOff>38100</xdr:colOff>
      <xdr:row>99</xdr:row>
      <xdr:rowOff>31638</xdr:rowOff>
    </xdr:to>
    <xdr:sp macro="" textlink="">
      <xdr:nvSpPr>
        <xdr:cNvPr id="702" name="楕円 701"/>
        <xdr:cNvSpPr/>
      </xdr:nvSpPr>
      <xdr:spPr>
        <a:xfrm>
          <a:off x="13652500" y="169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22765</xdr:rowOff>
    </xdr:from>
    <xdr:ext cx="469744" cy="259045"/>
    <xdr:sp macro="" textlink="">
      <xdr:nvSpPr>
        <xdr:cNvPr id="703" name="テキスト ボックス 702"/>
        <xdr:cNvSpPr txBox="1"/>
      </xdr:nvSpPr>
      <xdr:spPr>
        <a:xfrm>
          <a:off x="13468428" y="1699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153366</xdr:rowOff>
    </xdr:from>
    <xdr:to>
      <xdr:col>67</xdr:col>
      <xdr:colOff>101600</xdr:colOff>
      <xdr:row>98</xdr:row>
      <xdr:rowOff>83516</xdr:rowOff>
    </xdr:to>
    <xdr:sp macro="" textlink="">
      <xdr:nvSpPr>
        <xdr:cNvPr id="704" name="楕円 703"/>
        <xdr:cNvSpPr/>
      </xdr:nvSpPr>
      <xdr:spPr>
        <a:xfrm>
          <a:off x="12763500" y="167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74643</xdr:rowOff>
    </xdr:from>
    <xdr:ext cx="534377" cy="259045"/>
    <xdr:sp macro="" textlink="">
      <xdr:nvSpPr>
        <xdr:cNvPr id="705" name="テキスト ボックス 704"/>
        <xdr:cNvSpPr txBox="1"/>
      </xdr:nvSpPr>
      <xdr:spPr>
        <a:xfrm>
          <a:off x="12547111" y="168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95645</xdr:rowOff>
    </xdr:from>
    <xdr:to>
      <xdr:col>116</xdr:col>
      <xdr:colOff>63500</xdr:colOff>
      <xdr:row>39</xdr:row>
      <xdr:rowOff>98878</xdr:rowOff>
    </xdr:to>
    <xdr:cxnSp macro="">
      <xdr:nvCxnSpPr>
        <xdr:cNvPr id="736" name="直線コネクタ 735"/>
        <xdr:cNvCxnSpPr/>
      </xdr:nvCxnSpPr>
      <xdr:spPr>
        <a:xfrm>
          <a:off x="21323300" y="6782195"/>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95645</xdr:rowOff>
    </xdr:from>
    <xdr:to>
      <xdr:col>111</xdr:col>
      <xdr:colOff>177800</xdr:colOff>
      <xdr:row>39</xdr:row>
      <xdr:rowOff>98878</xdr:rowOff>
    </xdr:to>
    <xdr:cxnSp macro="">
      <xdr:nvCxnSpPr>
        <xdr:cNvPr id="739" name="直線コネクタ 738"/>
        <xdr:cNvCxnSpPr/>
      </xdr:nvCxnSpPr>
      <xdr:spPr>
        <a:xfrm flipV="1">
          <a:off x="20434300" y="6782195"/>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80787</xdr:rowOff>
    </xdr:from>
    <xdr:to>
      <xdr:col>102</xdr:col>
      <xdr:colOff>114300</xdr:colOff>
      <xdr:row>39</xdr:row>
      <xdr:rowOff>98878</xdr:rowOff>
    </xdr:to>
    <xdr:cxnSp macro="">
      <xdr:nvCxnSpPr>
        <xdr:cNvPr id="745" name="直線コネクタ 744"/>
        <xdr:cNvCxnSpPr/>
      </xdr:nvCxnSpPr>
      <xdr:spPr>
        <a:xfrm>
          <a:off x="18656300" y="6767337"/>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44845</xdr:rowOff>
    </xdr:from>
    <xdr:to>
      <xdr:col>112</xdr:col>
      <xdr:colOff>38100</xdr:colOff>
      <xdr:row>39</xdr:row>
      <xdr:rowOff>146445</xdr:rowOff>
    </xdr:to>
    <xdr:sp macro="" textlink="">
      <xdr:nvSpPr>
        <xdr:cNvPr id="757" name="楕円 756"/>
        <xdr:cNvSpPr/>
      </xdr:nvSpPr>
      <xdr:spPr>
        <a:xfrm>
          <a:off x="21272500" y="67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137572</xdr:rowOff>
    </xdr:from>
    <xdr:ext cx="313932" cy="259045"/>
    <xdr:sp macro="" textlink="">
      <xdr:nvSpPr>
        <xdr:cNvPr id="758" name="テキスト ボックス 757"/>
        <xdr:cNvSpPr txBox="1"/>
      </xdr:nvSpPr>
      <xdr:spPr>
        <a:xfrm>
          <a:off x="21166333" y="6824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29987</xdr:rowOff>
    </xdr:from>
    <xdr:to>
      <xdr:col>98</xdr:col>
      <xdr:colOff>38100</xdr:colOff>
      <xdr:row>39</xdr:row>
      <xdr:rowOff>131587</xdr:rowOff>
    </xdr:to>
    <xdr:sp macro="" textlink="">
      <xdr:nvSpPr>
        <xdr:cNvPr id="763" name="楕円 762"/>
        <xdr:cNvSpPr/>
      </xdr:nvSpPr>
      <xdr:spPr>
        <a:xfrm>
          <a:off x="18605500" y="671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122714</xdr:rowOff>
    </xdr:from>
    <xdr:ext cx="378565" cy="259045"/>
    <xdr:sp macro="" textlink="">
      <xdr:nvSpPr>
        <xdr:cNvPr id="764" name="テキスト ボックス 763"/>
        <xdr:cNvSpPr txBox="1"/>
      </xdr:nvSpPr>
      <xdr:spPr>
        <a:xfrm>
          <a:off x="18467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74915</xdr:rowOff>
    </xdr:from>
    <xdr:to>
      <xdr:col>116</xdr:col>
      <xdr:colOff>63500</xdr:colOff>
      <xdr:row>55</xdr:row>
      <xdr:rowOff>97180</xdr:rowOff>
    </xdr:to>
    <xdr:cxnSp macro="">
      <xdr:nvCxnSpPr>
        <xdr:cNvPr id="791" name="直線コネクタ 790"/>
        <xdr:cNvCxnSpPr/>
      </xdr:nvCxnSpPr>
      <xdr:spPr>
        <a:xfrm>
          <a:off x="21323300" y="9333215"/>
          <a:ext cx="838200" cy="19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92"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26040</xdr:rowOff>
    </xdr:from>
    <xdr:to>
      <xdr:col>111</xdr:col>
      <xdr:colOff>177800</xdr:colOff>
      <xdr:row>54</xdr:row>
      <xdr:rowOff>74915</xdr:rowOff>
    </xdr:to>
    <xdr:cxnSp macro="">
      <xdr:nvCxnSpPr>
        <xdr:cNvPr id="794" name="直線コネクタ 793"/>
        <xdr:cNvCxnSpPr/>
      </xdr:nvCxnSpPr>
      <xdr:spPr>
        <a:xfrm>
          <a:off x="20434300" y="9284340"/>
          <a:ext cx="8890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6" name="テキスト ボックス 795"/>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26040</xdr:rowOff>
    </xdr:from>
    <xdr:to>
      <xdr:col>107</xdr:col>
      <xdr:colOff>50800</xdr:colOff>
      <xdr:row>54</xdr:row>
      <xdr:rowOff>136682</xdr:rowOff>
    </xdr:to>
    <xdr:cxnSp macro="">
      <xdr:nvCxnSpPr>
        <xdr:cNvPr id="797" name="直線コネクタ 796"/>
        <xdr:cNvCxnSpPr/>
      </xdr:nvCxnSpPr>
      <xdr:spPr>
        <a:xfrm flipV="1">
          <a:off x="19545300" y="9284340"/>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9" name="テキスト ボックス 798"/>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91329</xdr:rowOff>
    </xdr:from>
    <xdr:to>
      <xdr:col>102</xdr:col>
      <xdr:colOff>114300</xdr:colOff>
      <xdr:row>54</xdr:row>
      <xdr:rowOff>136682</xdr:rowOff>
    </xdr:to>
    <xdr:cxnSp macro="">
      <xdr:nvCxnSpPr>
        <xdr:cNvPr id="800" name="直線コネクタ 799"/>
        <xdr:cNvCxnSpPr/>
      </xdr:nvCxnSpPr>
      <xdr:spPr>
        <a:xfrm>
          <a:off x="18656300" y="9349629"/>
          <a:ext cx="889000" cy="4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37883</xdr:rowOff>
    </xdr:from>
    <xdr:ext cx="469744" cy="259045"/>
    <xdr:sp macro="" textlink="">
      <xdr:nvSpPr>
        <xdr:cNvPr id="802" name="テキスト ボックス 801"/>
        <xdr:cNvSpPr txBox="1"/>
      </xdr:nvSpPr>
      <xdr:spPr>
        <a:xfrm>
          <a:off x="19310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23116</xdr:rowOff>
    </xdr:from>
    <xdr:ext cx="469744" cy="259045"/>
    <xdr:sp macro="" textlink="">
      <xdr:nvSpPr>
        <xdr:cNvPr id="804" name="テキスト ボックス 803"/>
        <xdr:cNvSpPr txBox="1"/>
      </xdr:nvSpPr>
      <xdr:spPr>
        <a:xfrm>
          <a:off x="18421428" y="97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46380</xdr:rowOff>
    </xdr:from>
    <xdr:to>
      <xdr:col>116</xdr:col>
      <xdr:colOff>114300</xdr:colOff>
      <xdr:row>55</xdr:row>
      <xdr:rowOff>147980</xdr:rowOff>
    </xdr:to>
    <xdr:sp macro="" textlink="">
      <xdr:nvSpPr>
        <xdr:cNvPr id="810" name="楕円 809"/>
        <xdr:cNvSpPr/>
      </xdr:nvSpPr>
      <xdr:spPr>
        <a:xfrm>
          <a:off x="22110700" y="94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69257</xdr:rowOff>
    </xdr:from>
    <xdr:ext cx="534377" cy="259045"/>
    <xdr:sp macro="" textlink="">
      <xdr:nvSpPr>
        <xdr:cNvPr id="811" name="貸付金該当値テキスト"/>
        <xdr:cNvSpPr txBox="1"/>
      </xdr:nvSpPr>
      <xdr:spPr>
        <a:xfrm>
          <a:off x="22212300" y="932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24115</xdr:rowOff>
    </xdr:from>
    <xdr:to>
      <xdr:col>112</xdr:col>
      <xdr:colOff>38100</xdr:colOff>
      <xdr:row>54</xdr:row>
      <xdr:rowOff>125715</xdr:rowOff>
    </xdr:to>
    <xdr:sp macro="" textlink="">
      <xdr:nvSpPr>
        <xdr:cNvPr id="812" name="楕円 811"/>
        <xdr:cNvSpPr/>
      </xdr:nvSpPr>
      <xdr:spPr>
        <a:xfrm>
          <a:off x="21272500" y="92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142242</xdr:rowOff>
    </xdr:from>
    <xdr:ext cx="534377" cy="259045"/>
    <xdr:sp macro="" textlink="">
      <xdr:nvSpPr>
        <xdr:cNvPr id="813" name="テキスト ボックス 812"/>
        <xdr:cNvSpPr txBox="1"/>
      </xdr:nvSpPr>
      <xdr:spPr>
        <a:xfrm>
          <a:off x="21056111" y="90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146690</xdr:rowOff>
    </xdr:from>
    <xdr:to>
      <xdr:col>107</xdr:col>
      <xdr:colOff>101600</xdr:colOff>
      <xdr:row>54</xdr:row>
      <xdr:rowOff>76840</xdr:rowOff>
    </xdr:to>
    <xdr:sp macro="" textlink="">
      <xdr:nvSpPr>
        <xdr:cNvPr id="814" name="楕円 813"/>
        <xdr:cNvSpPr/>
      </xdr:nvSpPr>
      <xdr:spPr>
        <a:xfrm>
          <a:off x="20383500" y="92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93367</xdr:rowOff>
    </xdr:from>
    <xdr:ext cx="534377" cy="259045"/>
    <xdr:sp macro="" textlink="">
      <xdr:nvSpPr>
        <xdr:cNvPr id="815" name="テキスト ボックス 814"/>
        <xdr:cNvSpPr txBox="1"/>
      </xdr:nvSpPr>
      <xdr:spPr>
        <a:xfrm>
          <a:off x="20167111" y="90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85882</xdr:rowOff>
    </xdr:from>
    <xdr:to>
      <xdr:col>102</xdr:col>
      <xdr:colOff>165100</xdr:colOff>
      <xdr:row>55</xdr:row>
      <xdr:rowOff>16032</xdr:rowOff>
    </xdr:to>
    <xdr:sp macro="" textlink="">
      <xdr:nvSpPr>
        <xdr:cNvPr id="816" name="楕円 815"/>
        <xdr:cNvSpPr/>
      </xdr:nvSpPr>
      <xdr:spPr>
        <a:xfrm>
          <a:off x="19494500" y="93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32559</xdr:rowOff>
    </xdr:from>
    <xdr:ext cx="534377" cy="259045"/>
    <xdr:sp macro="" textlink="">
      <xdr:nvSpPr>
        <xdr:cNvPr id="817" name="テキスト ボックス 816"/>
        <xdr:cNvSpPr txBox="1"/>
      </xdr:nvSpPr>
      <xdr:spPr>
        <a:xfrm>
          <a:off x="19278111" y="91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40529</xdr:rowOff>
    </xdr:from>
    <xdr:to>
      <xdr:col>98</xdr:col>
      <xdr:colOff>38100</xdr:colOff>
      <xdr:row>54</xdr:row>
      <xdr:rowOff>142129</xdr:rowOff>
    </xdr:to>
    <xdr:sp macro="" textlink="">
      <xdr:nvSpPr>
        <xdr:cNvPr id="818" name="楕円 817"/>
        <xdr:cNvSpPr/>
      </xdr:nvSpPr>
      <xdr:spPr>
        <a:xfrm>
          <a:off x="18605500" y="92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158656</xdr:rowOff>
    </xdr:from>
    <xdr:ext cx="534377" cy="259045"/>
    <xdr:sp macro="" textlink="">
      <xdr:nvSpPr>
        <xdr:cNvPr id="819" name="テキスト ボックス 818"/>
        <xdr:cNvSpPr txBox="1"/>
      </xdr:nvSpPr>
      <xdr:spPr>
        <a:xfrm>
          <a:off x="18389111" y="90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95866</xdr:rowOff>
    </xdr:from>
    <xdr:to>
      <xdr:col>116</xdr:col>
      <xdr:colOff>63500</xdr:colOff>
      <xdr:row>75</xdr:row>
      <xdr:rowOff>96380</xdr:rowOff>
    </xdr:to>
    <xdr:cxnSp macro="">
      <xdr:nvCxnSpPr>
        <xdr:cNvPr id="849" name="直線コネクタ 848"/>
        <xdr:cNvCxnSpPr/>
      </xdr:nvCxnSpPr>
      <xdr:spPr>
        <a:xfrm flipV="1">
          <a:off x="21323300" y="12954616"/>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96380</xdr:rowOff>
    </xdr:from>
    <xdr:to>
      <xdr:col>111</xdr:col>
      <xdr:colOff>177800</xdr:colOff>
      <xdr:row>75</xdr:row>
      <xdr:rowOff>108915</xdr:rowOff>
    </xdr:to>
    <xdr:cxnSp macro="">
      <xdr:nvCxnSpPr>
        <xdr:cNvPr id="852" name="直線コネクタ 851"/>
        <xdr:cNvCxnSpPr/>
      </xdr:nvCxnSpPr>
      <xdr:spPr>
        <a:xfrm flipV="1">
          <a:off x="20434300" y="12955130"/>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108915</xdr:rowOff>
    </xdr:from>
    <xdr:to>
      <xdr:col>107</xdr:col>
      <xdr:colOff>50800</xdr:colOff>
      <xdr:row>75</xdr:row>
      <xdr:rowOff>146101</xdr:rowOff>
    </xdr:to>
    <xdr:cxnSp macro="">
      <xdr:nvCxnSpPr>
        <xdr:cNvPr id="855" name="直線コネクタ 854"/>
        <xdr:cNvCxnSpPr/>
      </xdr:nvCxnSpPr>
      <xdr:spPr>
        <a:xfrm flipV="1">
          <a:off x="19545300" y="12967665"/>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7" name="テキスト ボックス 856"/>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146101</xdr:rowOff>
    </xdr:from>
    <xdr:to>
      <xdr:col>102</xdr:col>
      <xdr:colOff>114300</xdr:colOff>
      <xdr:row>76</xdr:row>
      <xdr:rowOff>40887</xdr:rowOff>
    </xdr:to>
    <xdr:cxnSp macro="">
      <xdr:nvCxnSpPr>
        <xdr:cNvPr id="858" name="直線コネクタ 857"/>
        <xdr:cNvCxnSpPr/>
      </xdr:nvCxnSpPr>
      <xdr:spPr>
        <a:xfrm flipV="1">
          <a:off x="18656300" y="13004851"/>
          <a:ext cx="889000" cy="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45066</xdr:rowOff>
    </xdr:from>
    <xdr:to>
      <xdr:col>116</xdr:col>
      <xdr:colOff>114300</xdr:colOff>
      <xdr:row>75</xdr:row>
      <xdr:rowOff>146667</xdr:rowOff>
    </xdr:to>
    <xdr:sp macro="" textlink="">
      <xdr:nvSpPr>
        <xdr:cNvPr id="868" name="楕円 867"/>
        <xdr:cNvSpPr/>
      </xdr:nvSpPr>
      <xdr:spPr>
        <a:xfrm>
          <a:off x="22110700" y="12903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67943</xdr:rowOff>
    </xdr:from>
    <xdr:ext cx="534377" cy="259045"/>
    <xdr:sp macro="" textlink="">
      <xdr:nvSpPr>
        <xdr:cNvPr id="869" name="繰出金該当値テキスト"/>
        <xdr:cNvSpPr txBox="1"/>
      </xdr:nvSpPr>
      <xdr:spPr>
        <a:xfrm>
          <a:off x="22212300" y="127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45580</xdr:rowOff>
    </xdr:from>
    <xdr:to>
      <xdr:col>112</xdr:col>
      <xdr:colOff>38100</xdr:colOff>
      <xdr:row>75</xdr:row>
      <xdr:rowOff>147180</xdr:rowOff>
    </xdr:to>
    <xdr:sp macro="" textlink="">
      <xdr:nvSpPr>
        <xdr:cNvPr id="870" name="楕円 869"/>
        <xdr:cNvSpPr/>
      </xdr:nvSpPr>
      <xdr:spPr>
        <a:xfrm>
          <a:off x="21272500" y="129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138307</xdr:rowOff>
    </xdr:from>
    <xdr:ext cx="534377" cy="259045"/>
    <xdr:sp macro="" textlink="">
      <xdr:nvSpPr>
        <xdr:cNvPr id="871" name="テキスト ボックス 870"/>
        <xdr:cNvSpPr txBox="1"/>
      </xdr:nvSpPr>
      <xdr:spPr>
        <a:xfrm>
          <a:off x="21056111" y="129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58115</xdr:rowOff>
    </xdr:from>
    <xdr:to>
      <xdr:col>107</xdr:col>
      <xdr:colOff>101600</xdr:colOff>
      <xdr:row>75</xdr:row>
      <xdr:rowOff>159714</xdr:rowOff>
    </xdr:to>
    <xdr:sp macro="" textlink="">
      <xdr:nvSpPr>
        <xdr:cNvPr id="872" name="楕円 871"/>
        <xdr:cNvSpPr/>
      </xdr:nvSpPr>
      <xdr:spPr>
        <a:xfrm>
          <a:off x="20383500" y="129168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150843</xdr:rowOff>
    </xdr:from>
    <xdr:ext cx="534377" cy="259045"/>
    <xdr:sp macro="" textlink="">
      <xdr:nvSpPr>
        <xdr:cNvPr id="873" name="テキスト ボックス 872"/>
        <xdr:cNvSpPr txBox="1"/>
      </xdr:nvSpPr>
      <xdr:spPr>
        <a:xfrm>
          <a:off x="20167111" y="130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95301</xdr:rowOff>
    </xdr:from>
    <xdr:to>
      <xdr:col>102</xdr:col>
      <xdr:colOff>165100</xdr:colOff>
      <xdr:row>76</xdr:row>
      <xdr:rowOff>25451</xdr:rowOff>
    </xdr:to>
    <xdr:sp macro="" textlink="">
      <xdr:nvSpPr>
        <xdr:cNvPr id="874" name="楕円 873"/>
        <xdr:cNvSpPr/>
      </xdr:nvSpPr>
      <xdr:spPr>
        <a:xfrm>
          <a:off x="19494500" y="129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16578</xdr:rowOff>
    </xdr:from>
    <xdr:ext cx="534377" cy="259045"/>
    <xdr:sp macro="" textlink="">
      <xdr:nvSpPr>
        <xdr:cNvPr id="875" name="テキスト ボックス 874"/>
        <xdr:cNvSpPr txBox="1"/>
      </xdr:nvSpPr>
      <xdr:spPr>
        <a:xfrm>
          <a:off x="19278111" y="130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161537</xdr:rowOff>
    </xdr:from>
    <xdr:to>
      <xdr:col>98</xdr:col>
      <xdr:colOff>38100</xdr:colOff>
      <xdr:row>76</xdr:row>
      <xdr:rowOff>91687</xdr:rowOff>
    </xdr:to>
    <xdr:sp macro="" textlink="">
      <xdr:nvSpPr>
        <xdr:cNvPr id="876" name="楕円 875"/>
        <xdr:cNvSpPr/>
      </xdr:nvSpPr>
      <xdr:spPr>
        <a:xfrm>
          <a:off x="18605500" y="130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82814</xdr:rowOff>
    </xdr:from>
    <xdr:ext cx="534377" cy="259045"/>
    <xdr:sp macro="" textlink="">
      <xdr:nvSpPr>
        <xdr:cNvPr id="877" name="テキスト ボックス 876"/>
        <xdr:cNvSpPr txBox="1"/>
      </xdr:nvSpPr>
      <xdr:spPr>
        <a:xfrm>
          <a:off x="18389111" y="131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類似団体平均値と比較して高い水準にある項目は、人件費、維持補修費、扶助費、普通建設事業費となっている。このうち維持補修費については、特別豪雪地帯の指定を受ける当市にとって他団体よりも除排雪に要する経費が発生する傾向にあり、構造的に高い水準となる事に加え、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の大雪により除排雪経費が増大し住民一人当たりコストが前年度から倍増する結果となった。人件費については、組織の広域化が図られていない消防分野や、人口規模の割に小中学校の学校数が多く、整理統合が進んでいない教育分野において職員数が多くなっており、これらの課題解決に向けて検討を進める必要がある。また、扶助費では、人口減少が進む当市にとって、子育て支援の拡充により人口減少対策を講じていることから、どうしても経費が他団体と比較し高い水準となる傾向にある。また、国の施策により子育て分野における社会保障の充実が今後ますます進むものと見込まれることから、市単独で実施している施策についても、改めて的確な効果検証のもと、その施策の在り方を見つめ直すことが必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23,756
23,477
253.88
13,292,203
13,016,627
192,520
6,818,162
12,430,544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45648</xdr:rowOff>
    </xdr:from>
    <xdr:to>
      <xdr:col>24</xdr:col>
      <xdr:colOff>63500</xdr:colOff>
      <xdr:row>32</xdr:row>
      <xdr:rowOff>62302</xdr:rowOff>
    </xdr:to>
    <xdr:cxnSp macro="">
      <xdr:nvCxnSpPr>
        <xdr:cNvPr id="63" name="直線コネクタ 62"/>
        <xdr:cNvCxnSpPr/>
      </xdr:nvCxnSpPr>
      <xdr:spPr>
        <a:xfrm flipV="1">
          <a:off x="3797300" y="5360598"/>
          <a:ext cx="838200" cy="18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55771</xdr:rowOff>
    </xdr:from>
    <xdr:to>
      <xdr:col>19</xdr:col>
      <xdr:colOff>177800</xdr:colOff>
      <xdr:row>32</xdr:row>
      <xdr:rowOff>62302</xdr:rowOff>
    </xdr:to>
    <xdr:cxnSp macro="">
      <xdr:nvCxnSpPr>
        <xdr:cNvPr id="66" name="直線コネクタ 65"/>
        <xdr:cNvCxnSpPr/>
      </xdr:nvCxnSpPr>
      <xdr:spPr>
        <a:xfrm>
          <a:off x="2908300" y="5370721"/>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55771</xdr:rowOff>
    </xdr:from>
    <xdr:to>
      <xdr:col>15</xdr:col>
      <xdr:colOff>50800</xdr:colOff>
      <xdr:row>32</xdr:row>
      <xdr:rowOff>25727</xdr:rowOff>
    </xdr:to>
    <xdr:cxnSp macro="">
      <xdr:nvCxnSpPr>
        <xdr:cNvPr id="69" name="直線コネクタ 68"/>
        <xdr:cNvCxnSpPr/>
      </xdr:nvCxnSpPr>
      <xdr:spPr>
        <a:xfrm flipV="1">
          <a:off x="2019300" y="5370721"/>
          <a:ext cx="889000" cy="14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25727</xdr:rowOff>
    </xdr:from>
    <xdr:to>
      <xdr:col>10</xdr:col>
      <xdr:colOff>114300</xdr:colOff>
      <xdr:row>32</xdr:row>
      <xdr:rowOff>96919</xdr:rowOff>
    </xdr:to>
    <xdr:cxnSp macro="">
      <xdr:nvCxnSpPr>
        <xdr:cNvPr id="72" name="直線コネクタ 71"/>
        <xdr:cNvCxnSpPr/>
      </xdr:nvCxnSpPr>
      <xdr:spPr>
        <a:xfrm flipV="1">
          <a:off x="1130300" y="5512127"/>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166298</xdr:rowOff>
    </xdr:from>
    <xdr:to>
      <xdr:col>24</xdr:col>
      <xdr:colOff>114300</xdr:colOff>
      <xdr:row>31</xdr:row>
      <xdr:rowOff>96448</xdr:rowOff>
    </xdr:to>
    <xdr:sp macro="" textlink="">
      <xdr:nvSpPr>
        <xdr:cNvPr id="82" name="楕円 81"/>
        <xdr:cNvSpPr/>
      </xdr:nvSpPr>
      <xdr:spPr>
        <a:xfrm>
          <a:off x="4584700" y="5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17725</xdr:rowOff>
    </xdr:from>
    <xdr:ext cx="469744" cy="259045"/>
    <xdr:sp macro="" textlink="">
      <xdr:nvSpPr>
        <xdr:cNvPr id="83" name="議会費該当値テキスト"/>
        <xdr:cNvSpPr txBox="1"/>
      </xdr:nvSpPr>
      <xdr:spPr>
        <a:xfrm>
          <a:off x="4686300" y="51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11502</xdr:rowOff>
    </xdr:from>
    <xdr:to>
      <xdr:col>20</xdr:col>
      <xdr:colOff>38100</xdr:colOff>
      <xdr:row>32</xdr:row>
      <xdr:rowOff>113102</xdr:rowOff>
    </xdr:to>
    <xdr:sp macro="" textlink="">
      <xdr:nvSpPr>
        <xdr:cNvPr id="84" name="楕円 83"/>
        <xdr:cNvSpPr/>
      </xdr:nvSpPr>
      <xdr:spPr>
        <a:xfrm>
          <a:off x="3746500" y="54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129629</xdr:rowOff>
    </xdr:from>
    <xdr:ext cx="469744" cy="259045"/>
    <xdr:sp macro="" textlink="">
      <xdr:nvSpPr>
        <xdr:cNvPr id="85" name="テキスト ボックス 84"/>
        <xdr:cNvSpPr txBox="1"/>
      </xdr:nvSpPr>
      <xdr:spPr>
        <a:xfrm>
          <a:off x="3562428" y="527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4971</xdr:rowOff>
    </xdr:from>
    <xdr:to>
      <xdr:col>15</xdr:col>
      <xdr:colOff>101600</xdr:colOff>
      <xdr:row>31</xdr:row>
      <xdr:rowOff>106571</xdr:rowOff>
    </xdr:to>
    <xdr:sp macro="" textlink="">
      <xdr:nvSpPr>
        <xdr:cNvPr id="86" name="楕円 85"/>
        <xdr:cNvSpPr/>
      </xdr:nvSpPr>
      <xdr:spPr>
        <a:xfrm>
          <a:off x="2857500" y="53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123098</xdr:rowOff>
    </xdr:from>
    <xdr:ext cx="469744" cy="259045"/>
    <xdr:sp macro="" textlink="">
      <xdr:nvSpPr>
        <xdr:cNvPr id="87" name="テキスト ボックス 86"/>
        <xdr:cNvSpPr txBox="1"/>
      </xdr:nvSpPr>
      <xdr:spPr>
        <a:xfrm>
          <a:off x="2673428" y="509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146377</xdr:rowOff>
    </xdr:from>
    <xdr:to>
      <xdr:col>10</xdr:col>
      <xdr:colOff>165100</xdr:colOff>
      <xdr:row>32</xdr:row>
      <xdr:rowOff>76527</xdr:rowOff>
    </xdr:to>
    <xdr:sp macro="" textlink="">
      <xdr:nvSpPr>
        <xdr:cNvPr id="88" name="楕円 87"/>
        <xdr:cNvSpPr/>
      </xdr:nvSpPr>
      <xdr:spPr>
        <a:xfrm>
          <a:off x="1968500" y="54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93054</xdr:rowOff>
    </xdr:from>
    <xdr:ext cx="469744" cy="259045"/>
    <xdr:sp macro="" textlink="">
      <xdr:nvSpPr>
        <xdr:cNvPr id="89" name="テキスト ボックス 88"/>
        <xdr:cNvSpPr txBox="1"/>
      </xdr:nvSpPr>
      <xdr:spPr>
        <a:xfrm>
          <a:off x="1784428" y="52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46119</xdr:rowOff>
    </xdr:from>
    <xdr:to>
      <xdr:col>6</xdr:col>
      <xdr:colOff>38100</xdr:colOff>
      <xdr:row>32</xdr:row>
      <xdr:rowOff>147719</xdr:rowOff>
    </xdr:to>
    <xdr:sp macro="" textlink="">
      <xdr:nvSpPr>
        <xdr:cNvPr id="90" name="楕円 89"/>
        <xdr:cNvSpPr/>
      </xdr:nvSpPr>
      <xdr:spPr>
        <a:xfrm>
          <a:off x="1079500" y="55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164246</xdr:rowOff>
    </xdr:from>
    <xdr:ext cx="469744" cy="259045"/>
    <xdr:sp macro="" textlink="">
      <xdr:nvSpPr>
        <xdr:cNvPr id="91" name="テキスト ボックス 90"/>
        <xdr:cNvSpPr txBox="1"/>
      </xdr:nvSpPr>
      <xdr:spPr>
        <a:xfrm>
          <a:off x="895428" y="53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15447</xdr:rowOff>
    </xdr:from>
    <xdr:to>
      <xdr:col>24</xdr:col>
      <xdr:colOff>63500</xdr:colOff>
      <xdr:row>57</xdr:row>
      <xdr:rowOff>21386</xdr:rowOff>
    </xdr:to>
    <xdr:cxnSp macro="">
      <xdr:nvCxnSpPr>
        <xdr:cNvPr id="118" name="直線コネクタ 117"/>
        <xdr:cNvCxnSpPr/>
      </xdr:nvCxnSpPr>
      <xdr:spPr>
        <a:xfrm>
          <a:off x="3797300" y="9788097"/>
          <a:ext cx="8382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15447</xdr:rowOff>
    </xdr:from>
    <xdr:to>
      <xdr:col>19</xdr:col>
      <xdr:colOff>177800</xdr:colOff>
      <xdr:row>57</xdr:row>
      <xdr:rowOff>19475</xdr:rowOff>
    </xdr:to>
    <xdr:cxnSp macro="">
      <xdr:nvCxnSpPr>
        <xdr:cNvPr id="121" name="直線コネクタ 120"/>
        <xdr:cNvCxnSpPr/>
      </xdr:nvCxnSpPr>
      <xdr:spPr>
        <a:xfrm flipV="1">
          <a:off x="2908300" y="9788097"/>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145726</xdr:rowOff>
    </xdr:from>
    <xdr:to>
      <xdr:col>15</xdr:col>
      <xdr:colOff>50800</xdr:colOff>
      <xdr:row>57</xdr:row>
      <xdr:rowOff>19475</xdr:rowOff>
    </xdr:to>
    <xdr:cxnSp macro="">
      <xdr:nvCxnSpPr>
        <xdr:cNvPr id="124" name="直線コネクタ 123"/>
        <xdr:cNvCxnSpPr/>
      </xdr:nvCxnSpPr>
      <xdr:spPr>
        <a:xfrm>
          <a:off x="2019300" y="9746926"/>
          <a:ext cx="889000" cy="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102452</xdr:rowOff>
    </xdr:from>
    <xdr:to>
      <xdr:col>10</xdr:col>
      <xdr:colOff>114300</xdr:colOff>
      <xdr:row>56</xdr:row>
      <xdr:rowOff>145726</xdr:rowOff>
    </xdr:to>
    <xdr:cxnSp macro="">
      <xdr:nvCxnSpPr>
        <xdr:cNvPr id="127" name="直線コネクタ 126"/>
        <xdr:cNvCxnSpPr/>
      </xdr:nvCxnSpPr>
      <xdr:spPr>
        <a:xfrm>
          <a:off x="1130300" y="9703652"/>
          <a:ext cx="8890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142036</xdr:rowOff>
    </xdr:from>
    <xdr:to>
      <xdr:col>24</xdr:col>
      <xdr:colOff>114300</xdr:colOff>
      <xdr:row>57</xdr:row>
      <xdr:rowOff>72186</xdr:rowOff>
    </xdr:to>
    <xdr:sp macro="" textlink="">
      <xdr:nvSpPr>
        <xdr:cNvPr id="137" name="楕円 136"/>
        <xdr:cNvSpPr/>
      </xdr:nvSpPr>
      <xdr:spPr>
        <a:xfrm>
          <a:off x="4584700" y="97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120463</xdr:rowOff>
    </xdr:from>
    <xdr:ext cx="534377" cy="259045"/>
    <xdr:sp macro="" textlink="">
      <xdr:nvSpPr>
        <xdr:cNvPr id="138" name="総務費該当値テキスト"/>
        <xdr:cNvSpPr txBox="1"/>
      </xdr:nvSpPr>
      <xdr:spPr>
        <a:xfrm>
          <a:off x="4686300" y="972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136097</xdr:rowOff>
    </xdr:from>
    <xdr:to>
      <xdr:col>20</xdr:col>
      <xdr:colOff>38100</xdr:colOff>
      <xdr:row>57</xdr:row>
      <xdr:rowOff>66247</xdr:rowOff>
    </xdr:to>
    <xdr:sp macro="" textlink="">
      <xdr:nvSpPr>
        <xdr:cNvPr id="139" name="楕円 138"/>
        <xdr:cNvSpPr/>
      </xdr:nvSpPr>
      <xdr:spPr>
        <a:xfrm>
          <a:off x="3746500" y="97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57374</xdr:rowOff>
    </xdr:from>
    <xdr:ext cx="534377" cy="259045"/>
    <xdr:sp macro="" textlink="">
      <xdr:nvSpPr>
        <xdr:cNvPr id="140" name="テキスト ボックス 139"/>
        <xdr:cNvSpPr txBox="1"/>
      </xdr:nvSpPr>
      <xdr:spPr>
        <a:xfrm>
          <a:off x="3530111" y="98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140125</xdr:rowOff>
    </xdr:from>
    <xdr:to>
      <xdr:col>15</xdr:col>
      <xdr:colOff>101600</xdr:colOff>
      <xdr:row>57</xdr:row>
      <xdr:rowOff>70275</xdr:rowOff>
    </xdr:to>
    <xdr:sp macro="" textlink="">
      <xdr:nvSpPr>
        <xdr:cNvPr id="141" name="楕円 140"/>
        <xdr:cNvSpPr/>
      </xdr:nvSpPr>
      <xdr:spPr>
        <a:xfrm>
          <a:off x="2857500" y="97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61402</xdr:rowOff>
    </xdr:from>
    <xdr:ext cx="534377" cy="259045"/>
    <xdr:sp macro="" textlink="">
      <xdr:nvSpPr>
        <xdr:cNvPr id="142" name="テキスト ボックス 141"/>
        <xdr:cNvSpPr txBox="1"/>
      </xdr:nvSpPr>
      <xdr:spPr>
        <a:xfrm>
          <a:off x="2641111" y="98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94926</xdr:rowOff>
    </xdr:from>
    <xdr:to>
      <xdr:col>10</xdr:col>
      <xdr:colOff>165100</xdr:colOff>
      <xdr:row>57</xdr:row>
      <xdr:rowOff>25076</xdr:rowOff>
    </xdr:to>
    <xdr:sp macro="" textlink="">
      <xdr:nvSpPr>
        <xdr:cNvPr id="143" name="楕円 142"/>
        <xdr:cNvSpPr/>
      </xdr:nvSpPr>
      <xdr:spPr>
        <a:xfrm>
          <a:off x="1968500" y="96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16203</xdr:rowOff>
    </xdr:from>
    <xdr:ext cx="534377" cy="259045"/>
    <xdr:sp macro="" textlink="">
      <xdr:nvSpPr>
        <xdr:cNvPr id="144" name="テキスト ボックス 143"/>
        <xdr:cNvSpPr txBox="1"/>
      </xdr:nvSpPr>
      <xdr:spPr>
        <a:xfrm>
          <a:off x="1752111" y="978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51652</xdr:rowOff>
    </xdr:from>
    <xdr:to>
      <xdr:col>6</xdr:col>
      <xdr:colOff>38100</xdr:colOff>
      <xdr:row>56</xdr:row>
      <xdr:rowOff>153252</xdr:rowOff>
    </xdr:to>
    <xdr:sp macro="" textlink="">
      <xdr:nvSpPr>
        <xdr:cNvPr id="145" name="楕円 144"/>
        <xdr:cNvSpPr/>
      </xdr:nvSpPr>
      <xdr:spPr>
        <a:xfrm>
          <a:off x="1079500" y="96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144379</xdr:rowOff>
    </xdr:from>
    <xdr:ext cx="534377" cy="259045"/>
    <xdr:sp macro="" textlink="">
      <xdr:nvSpPr>
        <xdr:cNvPr id="146" name="テキスト ボックス 145"/>
        <xdr:cNvSpPr txBox="1"/>
      </xdr:nvSpPr>
      <xdr:spPr>
        <a:xfrm>
          <a:off x="863111" y="97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148406</xdr:rowOff>
    </xdr:from>
    <xdr:to>
      <xdr:col>24</xdr:col>
      <xdr:colOff>63500</xdr:colOff>
      <xdr:row>77</xdr:row>
      <xdr:rowOff>162880</xdr:rowOff>
    </xdr:to>
    <xdr:cxnSp macro="">
      <xdr:nvCxnSpPr>
        <xdr:cNvPr id="176" name="直線コネクタ 175"/>
        <xdr:cNvCxnSpPr/>
      </xdr:nvCxnSpPr>
      <xdr:spPr>
        <a:xfrm flipV="1">
          <a:off x="3797300" y="13350056"/>
          <a:ext cx="838200" cy="1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162880</xdr:rowOff>
    </xdr:from>
    <xdr:to>
      <xdr:col>19</xdr:col>
      <xdr:colOff>177800</xdr:colOff>
      <xdr:row>78</xdr:row>
      <xdr:rowOff>7874</xdr:rowOff>
    </xdr:to>
    <xdr:cxnSp macro="">
      <xdr:nvCxnSpPr>
        <xdr:cNvPr id="179" name="直線コネクタ 178"/>
        <xdr:cNvCxnSpPr/>
      </xdr:nvCxnSpPr>
      <xdr:spPr>
        <a:xfrm flipV="1">
          <a:off x="2908300" y="13364530"/>
          <a:ext cx="8890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7874</xdr:rowOff>
    </xdr:from>
    <xdr:to>
      <xdr:col>15</xdr:col>
      <xdr:colOff>50800</xdr:colOff>
      <xdr:row>78</xdr:row>
      <xdr:rowOff>20295</xdr:rowOff>
    </xdr:to>
    <xdr:cxnSp macro="">
      <xdr:nvCxnSpPr>
        <xdr:cNvPr id="182" name="直線コネクタ 181"/>
        <xdr:cNvCxnSpPr/>
      </xdr:nvCxnSpPr>
      <xdr:spPr>
        <a:xfrm flipV="1">
          <a:off x="2019300" y="13380974"/>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20295</xdr:rowOff>
    </xdr:from>
    <xdr:to>
      <xdr:col>10</xdr:col>
      <xdr:colOff>114300</xdr:colOff>
      <xdr:row>78</xdr:row>
      <xdr:rowOff>56772</xdr:rowOff>
    </xdr:to>
    <xdr:cxnSp macro="">
      <xdr:nvCxnSpPr>
        <xdr:cNvPr id="185" name="直線コネクタ 184"/>
        <xdr:cNvCxnSpPr/>
      </xdr:nvCxnSpPr>
      <xdr:spPr>
        <a:xfrm flipV="1">
          <a:off x="1130300" y="13393395"/>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97606</xdr:rowOff>
    </xdr:from>
    <xdr:to>
      <xdr:col>24</xdr:col>
      <xdr:colOff>114300</xdr:colOff>
      <xdr:row>78</xdr:row>
      <xdr:rowOff>27756</xdr:rowOff>
    </xdr:to>
    <xdr:sp macro="" textlink="">
      <xdr:nvSpPr>
        <xdr:cNvPr id="195" name="楕円 194"/>
        <xdr:cNvSpPr/>
      </xdr:nvSpPr>
      <xdr:spPr>
        <a:xfrm>
          <a:off x="4584700" y="132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120483</xdr:rowOff>
    </xdr:from>
    <xdr:ext cx="599010" cy="259045"/>
    <xdr:sp macro="" textlink="">
      <xdr:nvSpPr>
        <xdr:cNvPr id="196" name="民生費該当値テキスト"/>
        <xdr:cNvSpPr txBox="1"/>
      </xdr:nvSpPr>
      <xdr:spPr>
        <a:xfrm>
          <a:off x="4686300" y="1315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112080</xdr:rowOff>
    </xdr:from>
    <xdr:to>
      <xdr:col>20</xdr:col>
      <xdr:colOff>38100</xdr:colOff>
      <xdr:row>78</xdr:row>
      <xdr:rowOff>42230</xdr:rowOff>
    </xdr:to>
    <xdr:sp macro="" textlink="">
      <xdr:nvSpPr>
        <xdr:cNvPr id="197" name="楕円 196"/>
        <xdr:cNvSpPr/>
      </xdr:nvSpPr>
      <xdr:spPr>
        <a:xfrm>
          <a:off x="3746500" y="133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58757</xdr:rowOff>
    </xdr:from>
    <xdr:ext cx="599010" cy="259045"/>
    <xdr:sp macro="" textlink="">
      <xdr:nvSpPr>
        <xdr:cNvPr id="198" name="テキスト ボックス 197"/>
        <xdr:cNvSpPr txBox="1"/>
      </xdr:nvSpPr>
      <xdr:spPr>
        <a:xfrm>
          <a:off x="3497795" y="1308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128524</xdr:rowOff>
    </xdr:from>
    <xdr:to>
      <xdr:col>15</xdr:col>
      <xdr:colOff>101600</xdr:colOff>
      <xdr:row>78</xdr:row>
      <xdr:rowOff>58674</xdr:rowOff>
    </xdr:to>
    <xdr:sp macro="" textlink="">
      <xdr:nvSpPr>
        <xdr:cNvPr id="199" name="楕円 198"/>
        <xdr:cNvSpPr/>
      </xdr:nvSpPr>
      <xdr:spPr>
        <a:xfrm>
          <a:off x="28575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75201</xdr:rowOff>
    </xdr:from>
    <xdr:ext cx="599010" cy="259045"/>
    <xdr:sp macro="" textlink="">
      <xdr:nvSpPr>
        <xdr:cNvPr id="200" name="テキスト ボックス 199"/>
        <xdr:cNvSpPr txBox="1"/>
      </xdr:nvSpPr>
      <xdr:spPr>
        <a:xfrm>
          <a:off x="2608795" y="1310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140945</xdr:rowOff>
    </xdr:from>
    <xdr:to>
      <xdr:col>10</xdr:col>
      <xdr:colOff>165100</xdr:colOff>
      <xdr:row>78</xdr:row>
      <xdr:rowOff>71095</xdr:rowOff>
    </xdr:to>
    <xdr:sp macro="" textlink="">
      <xdr:nvSpPr>
        <xdr:cNvPr id="201" name="楕円 200"/>
        <xdr:cNvSpPr/>
      </xdr:nvSpPr>
      <xdr:spPr>
        <a:xfrm>
          <a:off x="1968500" y="133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62222</xdr:rowOff>
    </xdr:from>
    <xdr:ext cx="599010" cy="259045"/>
    <xdr:sp macro="" textlink="">
      <xdr:nvSpPr>
        <xdr:cNvPr id="202" name="テキスト ボックス 201"/>
        <xdr:cNvSpPr txBox="1"/>
      </xdr:nvSpPr>
      <xdr:spPr>
        <a:xfrm>
          <a:off x="1719795" y="1343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5972</xdr:rowOff>
    </xdr:from>
    <xdr:to>
      <xdr:col>6</xdr:col>
      <xdr:colOff>38100</xdr:colOff>
      <xdr:row>78</xdr:row>
      <xdr:rowOff>107572</xdr:rowOff>
    </xdr:to>
    <xdr:sp macro="" textlink="">
      <xdr:nvSpPr>
        <xdr:cNvPr id="203" name="楕円 202"/>
        <xdr:cNvSpPr/>
      </xdr:nvSpPr>
      <xdr:spPr>
        <a:xfrm>
          <a:off x="1079500" y="133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98699</xdr:rowOff>
    </xdr:from>
    <xdr:ext cx="599010" cy="259045"/>
    <xdr:sp macro="" textlink="">
      <xdr:nvSpPr>
        <xdr:cNvPr id="204" name="テキスト ボックス 203"/>
        <xdr:cNvSpPr txBox="1"/>
      </xdr:nvSpPr>
      <xdr:spPr>
        <a:xfrm>
          <a:off x="830795" y="1347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44390</xdr:rowOff>
    </xdr:from>
    <xdr:to>
      <xdr:col>24</xdr:col>
      <xdr:colOff>63500</xdr:colOff>
      <xdr:row>98</xdr:row>
      <xdr:rowOff>69292</xdr:rowOff>
    </xdr:to>
    <xdr:cxnSp macro="">
      <xdr:nvCxnSpPr>
        <xdr:cNvPr id="236" name="直線コネクタ 235"/>
        <xdr:cNvCxnSpPr/>
      </xdr:nvCxnSpPr>
      <xdr:spPr>
        <a:xfrm>
          <a:off x="3797300" y="16846490"/>
          <a:ext cx="838200" cy="2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23408</xdr:rowOff>
    </xdr:from>
    <xdr:to>
      <xdr:col>19</xdr:col>
      <xdr:colOff>177800</xdr:colOff>
      <xdr:row>98</xdr:row>
      <xdr:rowOff>44390</xdr:rowOff>
    </xdr:to>
    <xdr:cxnSp macro="">
      <xdr:nvCxnSpPr>
        <xdr:cNvPr id="239" name="直線コネクタ 238"/>
        <xdr:cNvCxnSpPr/>
      </xdr:nvCxnSpPr>
      <xdr:spPr>
        <a:xfrm>
          <a:off x="2908300" y="16825508"/>
          <a:ext cx="8890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23408</xdr:rowOff>
    </xdr:from>
    <xdr:to>
      <xdr:col>15</xdr:col>
      <xdr:colOff>50800</xdr:colOff>
      <xdr:row>98</xdr:row>
      <xdr:rowOff>52685</xdr:rowOff>
    </xdr:to>
    <xdr:cxnSp macro="">
      <xdr:nvCxnSpPr>
        <xdr:cNvPr id="242" name="直線コネクタ 241"/>
        <xdr:cNvCxnSpPr/>
      </xdr:nvCxnSpPr>
      <xdr:spPr>
        <a:xfrm flipV="1">
          <a:off x="2019300" y="16825508"/>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52685</xdr:rowOff>
    </xdr:from>
    <xdr:to>
      <xdr:col>10</xdr:col>
      <xdr:colOff>114300</xdr:colOff>
      <xdr:row>98</xdr:row>
      <xdr:rowOff>65078</xdr:rowOff>
    </xdr:to>
    <xdr:cxnSp macro="">
      <xdr:nvCxnSpPr>
        <xdr:cNvPr id="245" name="直線コネクタ 244"/>
        <xdr:cNvCxnSpPr/>
      </xdr:nvCxnSpPr>
      <xdr:spPr>
        <a:xfrm flipV="1">
          <a:off x="1130300" y="16854785"/>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18492</xdr:rowOff>
    </xdr:from>
    <xdr:to>
      <xdr:col>24</xdr:col>
      <xdr:colOff>114300</xdr:colOff>
      <xdr:row>98</xdr:row>
      <xdr:rowOff>120092</xdr:rowOff>
    </xdr:to>
    <xdr:sp macro="" textlink="">
      <xdr:nvSpPr>
        <xdr:cNvPr id="255" name="楕円 254"/>
        <xdr:cNvSpPr/>
      </xdr:nvSpPr>
      <xdr:spPr>
        <a:xfrm>
          <a:off x="4584700" y="16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168369</xdr:rowOff>
    </xdr:from>
    <xdr:ext cx="534377" cy="259045"/>
    <xdr:sp macro="" textlink="">
      <xdr:nvSpPr>
        <xdr:cNvPr id="256" name="衛生費該当値テキスト"/>
        <xdr:cNvSpPr txBox="1"/>
      </xdr:nvSpPr>
      <xdr:spPr>
        <a:xfrm>
          <a:off x="4686300" y="167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165040</xdr:rowOff>
    </xdr:from>
    <xdr:to>
      <xdr:col>20</xdr:col>
      <xdr:colOff>38100</xdr:colOff>
      <xdr:row>98</xdr:row>
      <xdr:rowOff>95190</xdr:rowOff>
    </xdr:to>
    <xdr:sp macro="" textlink="">
      <xdr:nvSpPr>
        <xdr:cNvPr id="257" name="楕円 256"/>
        <xdr:cNvSpPr/>
      </xdr:nvSpPr>
      <xdr:spPr>
        <a:xfrm>
          <a:off x="3746500" y="167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86317</xdr:rowOff>
    </xdr:from>
    <xdr:ext cx="534377" cy="259045"/>
    <xdr:sp macro="" textlink="">
      <xdr:nvSpPr>
        <xdr:cNvPr id="258" name="テキスト ボックス 257"/>
        <xdr:cNvSpPr txBox="1"/>
      </xdr:nvSpPr>
      <xdr:spPr>
        <a:xfrm>
          <a:off x="3530111" y="1688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144058</xdr:rowOff>
    </xdr:from>
    <xdr:to>
      <xdr:col>15</xdr:col>
      <xdr:colOff>101600</xdr:colOff>
      <xdr:row>98</xdr:row>
      <xdr:rowOff>74208</xdr:rowOff>
    </xdr:to>
    <xdr:sp macro="" textlink="">
      <xdr:nvSpPr>
        <xdr:cNvPr id="259" name="楕円 258"/>
        <xdr:cNvSpPr/>
      </xdr:nvSpPr>
      <xdr:spPr>
        <a:xfrm>
          <a:off x="2857500" y="167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65335</xdr:rowOff>
    </xdr:from>
    <xdr:ext cx="534377" cy="259045"/>
    <xdr:sp macro="" textlink="">
      <xdr:nvSpPr>
        <xdr:cNvPr id="260" name="テキスト ボックス 259"/>
        <xdr:cNvSpPr txBox="1"/>
      </xdr:nvSpPr>
      <xdr:spPr>
        <a:xfrm>
          <a:off x="2641111" y="168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1885</xdr:rowOff>
    </xdr:from>
    <xdr:to>
      <xdr:col>10</xdr:col>
      <xdr:colOff>165100</xdr:colOff>
      <xdr:row>98</xdr:row>
      <xdr:rowOff>103485</xdr:rowOff>
    </xdr:to>
    <xdr:sp macro="" textlink="">
      <xdr:nvSpPr>
        <xdr:cNvPr id="261" name="楕円 260"/>
        <xdr:cNvSpPr/>
      </xdr:nvSpPr>
      <xdr:spPr>
        <a:xfrm>
          <a:off x="1968500" y="168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94612</xdr:rowOff>
    </xdr:from>
    <xdr:ext cx="534377" cy="259045"/>
    <xdr:sp macro="" textlink="">
      <xdr:nvSpPr>
        <xdr:cNvPr id="262" name="テキスト ボックス 261"/>
        <xdr:cNvSpPr txBox="1"/>
      </xdr:nvSpPr>
      <xdr:spPr>
        <a:xfrm>
          <a:off x="1752111" y="1689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14278</xdr:rowOff>
    </xdr:from>
    <xdr:to>
      <xdr:col>6</xdr:col>
      <xdr:colOff>38100</xdr:colOff>
      <xdr:row>98</xdr:row>
      <xdr:rowOff>115878</xdr:rowOff>
    </xdr:to>
    <xdr:sp macro="" textlink="">
      <xdr:nvSpPr>
        <xdr:cNvPr id="263" name="楕円 262"/>
        <xdr:cNvSpPr/>
      </xdr:nvSpPr>
      <xdr:spPr>
        <a:xfrm>
          <a:off x="1079500" y="168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107005</xdr:rowOff>
    </xdr:from>
    <xdr:ext cx="534377" cy="259045"/>
    <xdr:sp macro="" textlink="">
      <xdr:nvSpPr>
        <xdr:cNvPr id="264" name="テキスト ボックス 263"/>
        <xdr:cNvSpPr txBox="1"/>
      </xdr:nvSpPr>
      <xdr:spPr>
        <a:xfrm>
          <a:off x="863111" y="169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72492</xdr:rowOff>
    </xdr:from>
    <xdr:to>
      <xdr:col>55</xdr:col>
      <xdr:colOff>0</xdr:colOff>
      <xdr:row>32</xdr:row>
      <xdr:rowOff>100838</xdr:rowOff>
    </xdr:to>
    <xdr:cxnSp macro="">
      <xdr:nvCxnSpPr>
        <xdr:cNvPr id="291" name="直線コネクタ 290"/>
        <xdr:cNvCxnSpPr/>
      </xdr:nvCxnSpPr>
      <xdr:spPr>
        <a:xfrm flipV="1">
          <a:off x="9639300" y="5558892"/>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100838</xdr:rowOff>
    </xdr:from>
    <xdr:to>
      <xdr:col>50</xdr:col>
      <xdr:colOff>114300</xdr:colOff>
      <xdr:row>32</xdr:row>
      <xdr:rowOff>111582</xdr:rowOff>
    </xdr:to>
    <xdr:cxnSp macro="">
      <xdr:nvCxnSpPr>
        <xdr:cNvPr id="294" name="直線コネクタ 293"/>
        <xdr:cNvCxnSpPr/>
      </xdr:nvCxnSpPr>
      <xdr:spPr>
        <a:xfrm flipV="1">
          <a:off x="8750300" y="5587238"/>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19685</xdr:rowOff>
    </xdr:from>
    <xdr:to>
      <xdr:col>45</xdr:col>
      <xdr:colOff>177800</xdr:colOff>
      <xdr:row>32</xdr:row>
      <xdr:rowOff>111582</xdr:rowOff>
    </xdr:to>
    <xdr:cxnSp macro="">
      <xdr:nvCxnSpPr>
        <xdr:cNvPr id="297" name="直線コネクタ 296"/>
        <xdr:cNvCxnSpPr/>
      </xdr:nvCxnSpPr>
      <xdr:spPr>
        <a:xfrm>
          <a:off x="7861300" y="5506085"/>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145643</xdr:rowOff>
    </xdr:from>
    <xdr:to>
      <xdr:col>41</xdr:col>
      <xdr:colOff>50800</xdr:colOff>
      <xdr:row>32</xdr:row>
      <xdr:rowOff>19685</xdr:rowOff>
    </xdr:to>
    <xdr:cxnSp macro="">
      <xdr:nvCxnSpPr>
        <xdr:cNvPr id="300" name="直線コネクタ 299"/>
        <xdr:cNvCxnSpPr/>
      </xdr:nvCxnSpPr>
      <xdr:spPr>
        <a:xfrm>
          <a:off x="6972300" y="5289143"/>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302" name="テキスト ボックス 301"/>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304" name="テキスト ボックス 303"/>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21692</xdr:rowOff>
    </xdr:from>
    <xdr:to>
      <xdr:col>55</xdr:col>
      <xdr:colOff>50800</xdr:colOff>
      <xdr:row>32</xdr:row>
      <xdr:rowOff>123292</xdr:rowOff>
    </xdr:to>
    <xdr:sp macro="" textlink="">
      <xdr:nvSpPr>
        <xdr:cNvPr id="310" name="楕円 309"/>
        <xdr:cNvSpPr/>
      </xdr:nvSpPr>
      <xdr:spPr>
        <a:xfrm>
          <a:off x="10426700" y="550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44569</xdr:rowOff>
    </xdr:from>
    <xdr:ext cx="469744" cy="259045"/>
    <xdr:sp macro="" textlink="">
      <xdr:nvSpPr>
        <xdr:cNvPr id="311" name="労働費該当値テキスト"/>
        <xdr:cNvSpPr txBox="1"/>
      </xdr:nvSpPr>
      <xdr:spPr>
        <a:xfrm>
          <a:off x="10528300" y="535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50038</xdr:rowOff>
    </xdr:from>
    <xdr:to>
      <xdr:col>50</xdr:col>
      <xdr:colOff>165100</xdr:colOff>
      <xdr:row>32</xdr:row>
      <xdr:rowOff>151638</xdr:rowOff>
    </xdr:to>
    <xdr:sp macro="" textlink="">
      <xdr:nvSpPr>
        <xdr:cNvPr id="312" name="楕円 311"/>
        <xdr:cNvSpPr/>
      </xdr:nvSpPr>
      <xdr:spPr>
        <a:xfrm>
          <a:off x="9588500" y="55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168165</xdr:rowOff>
    </xdr:from>
    <xdr:ext cx="469744" cy="259045"/>
    <xdr:sp macro="" textlink="">
      <xdr:nvSpPr>
        <xdr:cNvPr id="313" name="テキスト ボックス 312"/>
        <xdr:cNvSpPr txBox="1"/>
      </xdr:nvSpPr>
      <xdr:spPr>
        <a:xfrm>
          <a:off x="9404428" y="531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60782</xdr:rowOff>
    </xdr:from>
    <xdr:to>
      <xdr:col>46</xdr:col>
      <xdr:colOff>38100</xdr:colOff>
      <xdr:row>32</xdr:row>
      <xdr:rowOff>162382</xdr:rowOff>
    </xdr:to>
    <xdr:sp macro="" textlink="">
      <xdr:nvSpPr>
        <xdr:cNvPr id="314" name="楕円 313"/>
        <xdr:cNvSpPr/>
      </xdr:nvSpPr>
      <xdr:spPr>
        <a:xfrm>
          <a:off x="8699500" y="55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7459</xdr:rowOff>
    </xdr:from>
    <xdr:ext cx="469744" cy="259045"/>
    <xdr:sp macro="" textlink="">
      <xdr:nvSpPr>
        <xdr:cNvPr id="315" name="テキスト ボックス 314"/>
        <xdr:cNvSpPr txBox="1"/>
      </xdr:nvSpPr>
      <xdr:spPr>
        <a:xfrm>
          <a:off x="8515428" y="532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140335</xdr:rowOff>
    </xdr:from>
    <xdr:to>
      <xdr:col>41</xdr:col>
      <xdr:colOff>101600</xdr:colOff>
      <xdr:row>32</xdr:row>
      <xdr:rowOff>70485</xdr:rowOff>
    </xdr:to>
    <xdr:sp macro="" textlink="">
      <xdr:nvSpPr>
        <xdr:cNvPr id="316" name="楕円 315"/>
        <xdr:cNvSpPr/>
      </xdr:nvSpPr>
      <xdr:spPr>
        <a:xfrm>
          <a:off x="7810500" y="54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87012</xdr:rowOff>
    </xdr:from>
    <xdr:ext cx="469744" cy="259045"/>
    <xdr:sp macro="" textlink="">
      <xdr:nvSpPr>
        <xdr:cNvPr id="317" name="テキスト ボックス 316"/>
        <xdr:cNvSpPr txBox="1"/>
      </xdr:nvSpPr>
      <xdr:spPr>
        <a:xfrm>
          <a:off x="7626428" y="523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94843</xdr:rowOff>
    </xdr:from>
    <xdr:to>
      <xdr:col>36</xdr:col>
      <xdr:colOff>165100</xdr:colOff>
      <xdr:row>31</xdr:row>
      <xdr:rowOff>24993</xdr:rowOff>
    </xdr:to>
    <xdr:sp macro="" textlink="">
      <xdr:nvSpPr>
        <xdr:cNvPr id="318" name="楕円 317"/>
        <xdr:cNvSpPr/>
      </xdr:nvSpPr>
      <xdr:spPr>
        <a:xfrm>
          <a:off x="6921500" y="52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41520</xdr:rowOff>
    </xdr:from>
    <xdr:ext cx="469744" cy="259045"/>
    <xdr:sp macro="" textlink="">
      <xdr:nvSpPr>
        <xdr:cNvPr id="319" name="テキスト ボックス 318"/>
        <xdr:cNvSpPr txBox="1"/>
      </xdr:nvSpPr>
      <xdr:spPr>
        <a:xfrm>
          <a:off x="6737428" y="50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103162</xdr:rowOff>
    </xdr:from>
    <xdr:to>
      <xdr:col>55</xdr:col>
      <xdr:colOff>0</xdr:colOff>
      <xdr:row>55</xdr:row>
      <xdr:rowOff>140615</xdr:rowOff>
    </xdr:to>
    <xdr:cxnSp macro="">
      <xdr:nvCxnSpPr>
        <xdr:cNvPr id="348" name="直線コネクタ 347"/>
        <xdr:cNvCxnSpPr/>
      </xdr:nvCxnSpPr>
      <xdr:spPr>
        <a:xfrm flipV="1">
          <a:off x="9639300" y="9532912"/>
          <a:ext cx="838200" cy="3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140615</xdr:rowOff>
    </xdr:from>
    <xdr:to>
      <xdr:col>50</xdr:col>
      <xdr:colOff>114300</xdr:colOff>
      <xdr:row>55</xdr:row>
      <xdr:rowOff>151016</xdr:rowOff>
    </xdr:to>
    <xdr:cxnSp macro="">
      <xdr:nvCxnSpPr>
        <xdr:cNvPr id="351" name="直線コネクタ 350"/>
        <xdr:cNvCxnSpPr/>
      </xdr:nvCxnSpPr>
      <xdr:spPr>
        <a:xfrm flipV="1">
          <a:off x="8750300" y="957036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151016</xdr:rowOff>
    </xdr:from>
    <xdr:to>
      <xdr:col>45</xdr:col>
      <xdr:colOff>177800</xdr:colOff>
      <xdr:row>56</xdr:row>
      <xdr:rowOff>85407</xdr:rowOff>
    </xdr:to>
    <xdr:cxnSp macro="">
      <xdr:nvCxnSpPr>
        <xdr:cNvPr id="354" name="直線コネクタ 353"/>
        <xdr:cNvCxnSpPr/>
      </xdr:nvCxnSpPr>
      <xdr:spPr>
        <a:xfrm flipV="1">
          <a:off x="7861300" y="9580766"/>
          <a:ext cx="889000" cy="10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85407</xdr:rowOff>
    </xdr:from>
    <xdr:to>
      <xdr:col>41</xdr:col>
      <xdr:colOff>50800</xdr:colOff>
      <xdr:row>56</xdr:row>
      <xdr:rowOff>92075</xdr:rowOff>
    </xdr:to>
    <xdr:cxnSp macro="">
      <xdr:nvCxnSpPr>
        <xdr:cNvPr id="357" name="直線コネクタ 356"/>
        <xdr:cNvCxnSpPr/>
      </xdr:nvCxnSpPr>
      <xdr:spPr>
        <a:xfrm flipV="1">
          <a:off x="6972300" y="9686607"/>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52362</xdr:rowOff>
    </xdr:from>
    <xdr:to>
      <xdr:col>55</xdr:col>
      <xdr:colOff>50800</xdr:colOff>
      <xdr:row>55</xdr:row>
      <xdr:rowOff>153962</xdr:rowOff>
    </xdr:to>
    <xdr:sp macro="" textlink="">
      <xdr:nvSpPr>
        <xdr:cNvPr id="367" name="楕円 366"/>
        <xdr:cNvSpPr/>
      </xdr:nvSpPr>
      <xdr:spPr>
        <a:xfrm>
          <a:off x="10426700" y="94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75239</xdr:rowOff>
    </xdr:from>
    <xdr:ext cx="534377" cy="259045"/>
    <xdr:sp macro="" textlink="">
      <xdr:nvSpPr>
        <xdr:cNvPr id="368" name="農林水産業費該当値テキスト"/>
        <xdr:cNvSpPr txBox="1"/>
      </xdr:nvSpPr>
      <xdr:spPr>
        <a:xfrm>
          <a:off x="10528300" y="93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89815</xdr:rowOff>
    </xdr:from>
    <xdr:to>
      <xdr:col>50</xdr:col>
      <xdr:colOff>165100</xdr:colOff>
      <xdr:row>56</xdr:row>
      <xdr:rowOff>19965</xdr:rowOff>
    </xdr:to>
    <xdr:sp macro="" textlink="">
      <xdr:nvSpPr>
        <xdr:cNvPr id="369" name="楕円 368"/>
        <xdr:cNvSpPr/>
      </xdr:nvSpPr>
      <xdr:spPr>
        <a:xfrm>
          <a:off x="9588500" y="95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36492</xdr:rowOff>
    </xdr:from>
    <xdr:ext cx="534377" cy="259045"/>
    <xdr:sp macro="" textlink="">
      <xdr:nvSpPr>
        <xdr:cNvPr id="370" name="テキスト ボックス 369"/>
        <xdr:cNvSpPr txBox="1"/>
      </xdr:nvSpPr>
      <xdr:spPr>
        <a:xfrm>
          <a:off x="9372111" y="92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100216</xdr:rowOff>
    </xdr:from>
    <xdr:to>
      <xdr:col>46</xdr:col>
      <xdr:colOff>38100</xdr:colOff>
      <xdr:row>56</xdr:row>
      <xdr:rowOff>30366</xdr:rowOff>
    </xdr:to>
    <xdr:sp macro="" textlink="">
      <xdr:nvSpPr>
        <xdr:cNvPr id="371" name="楕円 370"/>
        <xdr:cNvSpPr/>
      </xdr:nvSpPr>
      <xdr:spPr>
        <a:xfrm>
          <a:off x="8699500" y="95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46893</xdr:rowOff>
    </xdr:from>
    <xdr:ext cx="534377" cy="259045"/>
    <xdr:sp macro="" textlink="">
      <xdr:nvSpPr>
        <xdr:cNvPr id="372" name="テキスト ボックス 371"/>
        <xdr:cNvSpPr txBox="1"/>
      </xdr:nvSpPr>
      <xdr:spPr>
        <a:xfrm>
          <a:off x="8483111" y="93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34607</xdr:rowOff>
    </xdr:from>
    <xdr:to>
      <xdr:col>41</xdr:col>
      <xdr:colOff>101600</xdr:colOff>
      <xdr:row>56</xdr:row>
      <xdr:rowOff>136207</xdr:rowOff>
    </xdr:to>
    <xdr:sp macro="" textlink="">
      <xdr:nvSpPr>
        <xdr:cNvPr id="373" name="楕円 372"/>
        <xdr:cNvSpPr/>
      </xdr:nvSpPr>
      <xdr:spPr>
        <a:xfrm>
          <a:off x="7810500" y="96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127334</xdr:rowOff>
    </xdr:from>
    <xdr:ext cx="534377" cy="259045"/>
    <xdr:sp macro="" textlink="">
      <xdr:nvSpPr>
        <xdr:cNvPr id="374" name="テキスト ボックス 373"/>
        <xdr:cNvSpPr txBox="1"/>
      </xdr:nvSpPr>
      <xdr:spPr>
        <a:xfrm>
          <a:off x="7594111" y="97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41275</xdr:rowOff>
    </xdr:from>
    <xdr:to>
      <xdr:col>36</xdr:col>
      <xdr:colOff>165100</xdr:colOff>
      <xdr:row>56</xdr:row>
      <xdr:rowOff>142875</xdr:rowOff>
    </xdr:to>
    <xdr:sp macro="" textlink="">
      <xdr:nvSpPr>
        <xdr:cNvPr id="375" name="楕円 374"/>
        <xdr:cNvSpPr/>
      </xdr:nvSpPr>
      <xdr:spPr>
        <a:xfrm>
          <a:off x="6921500" y="96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134002</xdr:rowOff>
    </xdr:from>
    <xdr:ext cx="534377" cy="259045"/>
    <xdr:sp macro="" textlink="">
      <xdr:nvSpPr>
        <xdr:cNvPr id="376" name="テキスト ボックス 375"/>
        <xdr:cNvSpPr txBox="1"/>
      </xdr:nvSpPr>
      <xdr:spPr>
        <a:xfrm>
          <a:off x="6705111" y="97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10313</xdr:rowOff>
    </xdr:from>
    <xdr:to>
      <xdr:col>55</xdr:col>
      <xdr:colOff>0</xdr:colOff>
      <xdr:row>76</xdr:row>
      <xdr:rowOff>76101</xdr:rowOff>
    </xdr:to>
    <xdr:cxnSp macro="">
      <xdr:nvCxnSpPr>
        <xdr:cNvPr id="407" name="直線コネクタ 406"/>
        <xdr:cNvCxnSpPr/>
      </xdr:nvCxnSpPr>
      <xdr:spPr>
        <a:xfrm flipV="1">
          <a:off x="9639300" y="13040513"/>
          <a:ext cx="838200" cy="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76101</xdr:rowOff>
    </xdr:from>
    <xdr:to>
      <xdr:col>50</xdr:col>
      <xdr:colOff>114300</xdr:colOff>
      <xdr:row>76</xdr:row>
      <xdr:rowOff>162706</xdr:rowOff>
    </xdr:to>
    <xdr:cxnSp macro="">
      <xdr:nvCxnSpPr>
        <xdr:cNvPr id="410" name="直線コネクタ 409"/>
        <xdr:cNvCxnSpPr/>
      </xdr:nvCxnSpPr>
      <xdr:spPr>
        <a:xfrm flipV="1">
          <a:off x="8750300" y="13106301"/>
          <a:ext cx="889000" cy="8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162706</xdr:rowOff>
    </xdr:from>
    <xdr:to>
      <xdr:col>45</xdr:col>
      <xdr:colOff>177800</xdr:colOff>
      <xdr:row>77</xdr:row>
      <xdr:rowOff>32291</xdr:rowOff>
    </xdr:to>
    <xdr:cxnSp macro="">
      <xdr:nvCxnSpPr>
        <xdr:cNvPr id="413" name="直線コネクタ 412"/>
        <xdr:cNvCxnSpPr/>
      </xdr:nvCxnSpPr>
      <xdr:spPr>
        <a:xfrm flipV="1">
          <a:off x="7861300" y="13192906"/>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32291</xdr:rowOff>
    </xdr:from>
    <xdr:to>
      <xdr:col>41</xdr:col>
      <xdr:colOff>50800</xdr:colOff>
      <xdr:row>77</xdr:row>
      <xdr:rowOff>77553</xdr:rowOff>
    </xdr:to>
    <xdr:cxnSp macro="">
      <xdr:nvCxnSpPr>
        <xdr:cNvPr id="416" name="直線コネクタ 415"/>
        <xdr:cNvCxnSpPr/>
      </xdr:nvCxnSpPr>
      <xdr:spPr>
        <a:xfrm flipV="1">
          <a:off x="6972300" y="13233941"/>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57024</xdr:rowOff>
    </xdr:from>
    <xdr:ext cx="534377" cy="259045"/>
    <xdr:sp macro="" textlink="">
      <xdr:nvSpPr>
        <xdr:cNvPr id="418" name="テキスト ボックス 417"/>
        <xdr:cNvSpPr txBox="1"/>
      </xdr:nvSpPr>
      <xdr:spPr>
        <a:xfrm>
          <a:off x="7594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0" name="テキスト ボックス 419"/>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130963</xdr:rowOff>
    </xdr:from>
    <xdr:to>
      <xdr:col>55</xdr:col>
      <xdr:colOff>50800</xdr:colOff>
      <xdr:row>76</xdr:row>
      <xdr:rowOff>61113</xdr:rowOff>
    </xdr:to>
    <xdr:sp macro="" textlink="">
      <xdr:nvSpPr>
        <xdr:cNvPr id="426" name="楕円 425"/>
        <xdr:cNvSpPr/>
      </xdr:nvSpPr>
      <xdr:spPr>
        <a:xfrm>
          <a:off x="10426700" y="129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153840</xdr:rowOff>
    </xdr:from>
    <xdr:ext cx="534377" cy="259045"/>
    <xdr:sp macro="" textlink="">
      <xdr:nvSpPr>
        <xdr:cNvPr id="427" name="商工費該当値テキスト"/>
        <xdr:cNvSpPr txBox="1"/>
      </xdr:nvSpPr>
      <xdr:spPr>
        <a:xfrm>
          <a:off x="10528300" y="128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25301</xdr:rowOff>
    </xdr:from>
    <xdr:to>
      <xdr:col>50</xdr:col>
      <xdr:colOff>165100</xdr:colOff>
      <xdr:row>76</xdr:row>
      <xdr:rowOff>126901</xdr:rowOff>
    </xdr:to>
    <xdr:sp macro="" textlink="">
      <xdr:nvSpPr>
        <xdr:cNvPr id="428" name="楕円 427"/>
        <xdr:cNvSpPr/>
      </xdr:nvSpPr>
      <xdr:spPr>
        <a:xfrm>
          <a:off x="9588500" y="130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143427</xdr:rowOff>
    </xdr:from>
    <xdr:ext cx="534377" cy="259045"/>
    <xdr:sp macro="" textlink="">
      <xdr:nvSpPr>
        <xdr:cNvPr id="429" name="テキスト ボックス 428"/>
        <xdr:cNvSpPr txBox="1"/>
      </xdr:nvSpPr>
      <xdr:spPr>
        <a:xfrm>
          <a:off x="9372111" y="1283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111906</xdr:rowOff>
    </xdr:from>
    <xdr:to>
      <xdr:col>46</xdr:col>
      <xdr:colOff>38100</xdr:colOff>
      <xdr:row>77</xdr:row>
      <xdr:rowOff>42056</xdr:rowOff>
    </xdr:to>
    <xdr:sp macro="" textlink="">
      <xdr:nvSpPr>
        <xdr:cNvPr id="430" name="楕円 429"/>
        <xdr:cNvSpPr/>
      </xdr:nvSpPr>
      <xdr:spPr>
        <a:xfrm>
          <a:off x="8699500" y="131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58584</xdr:rowOff>
    </xdr:from>
    <xdr:ext cx="534377" cy="259045"/>
    <xdr:sp macro="" textlink="">
      <xdr:nvSpPr>
        <xdr:cNvPr id="431" name="テキスト ボックス 430"/>
        <xdr:cNvSpPr txBox="1"/>
      </xdr:nvSpPr>
      <xdr:spPr>
        <a:xfrm>
          <a:off x="8483111" y="129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152941</xdr:rowOff>
    </xdr:from>
    <xdr:to>
      <xdr:col>41</xdr:col>
      <xdr:colOff>101600</xdr:colOff>
      <xdr:row>77</xdr:row>
      <xdr:rowOff>83091</xdr:rowOff>
    </xdr:to>
    <xdr:sp macro="" textlink="">
      <xdr:nvSpPr>
        <xdr:cNvPr id="432" name="楕円 431"/>
        <xdr:cNvSpPr/>
      </xdr:nvSpPr>
      <xdr:spPr>
        <a:xfrm>
          <a:off x="7810500" y="131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99617</xdr:rowOff>
    </xdr:from>
    <xdr:ext cx="534377" cy="259045"/>
    <xdr:sp macro="" textlink="">
      <xdr:nvSpPr>
        <xdr:cNvPr id="433" name="テキスト ボックス 432"/>
        <xdr:cNvSpPr txBox="1"/>
      </xdr:nvSpPr>
      <xdr:spPr>
        <a:xfrm>
          <a:off x="7594111" y="129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26753</xdr:rowOff>
    </xdr:from>
    <xdr:to>
      <xdr:col>36</xdr:col>
      <xdr:colOff>165100</xdr:colOff>
      <xdr:row>77</xdr:row>
      <xdr:rowOff>128353</xdr:rowOff>
    </xdr:to>
    <xdr:sp macro="" textlink="">
      <xdr:nvSpPr>
        <xdr:cNvPr id="434" name="楕円 433"/>
        <xdr:cNvSpPr/>
      </xdr:nvSpPr>
      <xdr:spPr>
        <a:xfrm>
          <a:off x="6921500" y="132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144880</xdr:rowOff>
    </xdr:from>
    <xdr:ext cx="534377" cy="259045"/>
    <xdr:sp macro="" textlink="">
      <xdr:nvSpPr>
        <xdr:cNvPr id="435" name="テキスト ボックス 434"/>
        <xdr:cNvSpPr txBox="1"/>
      </xdr:nvSpPr>
      <xdr:spPr>
        <a:xfrm>
          <a:off x="6705111" y="130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74192</xdr:rowOff>
    </xdr:from>
    <xdr:to>
      <xdr:col>55</xdr:col>
      <xdr:colOff>0</xdr:colOff>
      <xdr:row>98</xdr:row>
      <xdr:rowOff>104719</xdr:rowOff>
    </xdr:to>
    <xdr:cxnSp macro="">
      <xdr:nvCxnSpPr>
        <xdr:cNvPr id="464" name="直線コネクタ 463"/>
        <xdr:cNvCxnSpPr/>
      </xdr:nvCxnSpPr>
      <xdr:spPr>
        <a:xfrm flipV="1">
          <a:off x="9639300" y="16876292"/>
          <a:ext cx="838200" cy="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148135</xdr:rowOff>
    </xdr:from>
    <xdr:to>
      <xdr:col>50</xdr:col>
      <xdr:colOff>114300</xdr:colOff>
      <xdr:row>98</xdr:row>
      <xdr:rowOff>104719</xdr:rowOff>
    </xdr:to>
    <xdr:cxnSp macro="">
      <xdr:nvCxnSpPr>
        <xdr:cNvPr id="467" name="直線コネクタ 466"/>
        <xdr:cNvCxnSpPr/>
      </xdr:nvCxnSpPr>
      <xdr:spPr>
        <a:xfrm>
          <a:off x="8750300" y="16778785"/>
          <a:ext cx="889000" cy="1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148135</xdr:rowOff>
    </xdr:from>
    <xdr:to>
      <xdr:col>45</xdr:col>
      <xdr:colOff>177800</xdr:colOff>
      <xdr:row>98</xdr:row>
      <xdr:rowOff>40105</xdr:rowOff>
    </xdr:to>
    <xdr:cxnSp macro="">
      <xdr:nvCxnSpPr>
        <xdr:cNvPr id="470" name="直線コネクタ 469"/>
        <xdr:cNvCxnSpPr/>
      </xdr:nvCxnSpPr>
      <xdr:spPr>
        <a:xfrm flipV="1">
          <a:off x="7861300" y="16778785"/>
          <a:ext cx="8890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144229</xdr:rowOff>
    </xdr:from>
    <xdr:ext cx="534377" cy="259045"/>
    <xdr:sp macro="" textlink="">
      <xdr:nvSpPr>
        <xdr:cNvPr id="472" name="テキスト ボックス 471"/>
        <xdr:cNvSpPr txBox="1"/>
      </xdr:nvSpPr>
      <xdr:spPr>
        <a:xfrm>
          <a:off x="8483111" y="169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40105</xdr:rowOff>
    </xdr:from>
    <xdr:to>
      <xdr:col>41</xdr:col>
      <xdr:colOff>50800</xdr:colOff>
      <xdr:row>98</xdr:row>
      <xdr:rowOff>62618</xdr:rowOff>
    </xdr:to>
    <xdr:cxnSp macro="">
      <xdr:nvCxnSpPr>
        <xdr:cNvPr id="473" name="直線コネクタ 472"/>
        <xdr:cNvCxnSpPr/>
      </xdr:nvCxnSpPr>
      <xdr:spPr>
        <a:xfrm flipV="1">
          <a:off x="6972300" y="16842205"/>
          <a:ext cx="889000" cy="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122307</xdr:rowOff>
    </xdr:from>
    <xdr:ext cx="534377" cy="259045"/>
    <xdr:sp macro="" textlink="">
      <xdr:nvSpPr>
        <xdr:cNvPr id="475" name="テキスト ボックス 474"/>
        <xdr:cNvSpPr txBox="1"/>
      </xdr:nvSpPr>
      <xdr:spPr>
        <a:xfrm>
          <a:off x="7594111" y="16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142462</xdr:rowOff>
    </xdr:from>
    <xdr:ext cx="534377" cy="259045"/>
    <xdr:sp macro="" textlink="">
      <xdr:nvSpPr>
        <xdr:cNvPr id="477" name="テキスト ボックス 476"/>
        <xdr:cNvSpPr txBox="1"/>
      </xdr:nvSpPr>
      <xdr:spPr>
        <a:xfrm>
          <a:off x="6705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23392</xdr:rowOff>
    </xdr:from>
    <xdr:to>
      <xdr:col>55</xdr:col>
      <xdr:colOff>50800</xdr:colOff>
      <xdr:row>98</xdr:row>
      <xdr:rowOff>124992</xdr:rowOff>
    </xdr:to>
    <xdr:sp macro="" textlink="">
      <xdr:nvSpPr>
        <xdr:cNvPr id="483" name="楕円 482"/>
        <xdr:cNvSpPr/>
      </xdr:nvSpPr>
      <xdr:spPr>
        <a:xfrm>
          <a:off x="10426700" y="168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154219</xdr:rowOff>
    </xdr:from>
    <xdr:ext cx="534377" cy="259045"/>
    <xdr:sp macro="" textlink="">
      <xdr:nvSpPr>
        <xdr:cNvPr id="484" name="土木費該当値テキスト"/>
        <xdr:cNvSpPr txBox="1"/>
      </xdr:nvSpPr>
      <xdr:spPr>
        <a:xfrm>
          <a:off x="10528300" y="166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53919</xdr:rowOff>
    </xdr:from>
    <xdr:to>
      <xdr:col>50</xdr:col>
      <xdr:colOff>165100</xdr:colOff>
      <xdr:row>98</xdr:row>
      <xdr:rowOff>155519</xdr:rowOff>
    </xdr:to>
    <xdr:sp macro="" textlink="">
      <xdr:nvSpPr>
        <xdr:cNvPr id="485" name="楕円 484"/>
        <xdr:cNvSpPr/>
      </xdr:nvSpPr>
      <xdr:spPr>
        <a:xfrm>
          <a:off x="9588500" y="168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596</xdr:rowOff>
    </xdr:from>
    <xdr:ext cx="534377" cy="259045"/>
    <xdr:sp macro="" textlink="">
      <xdr:nvSpPr>
        <xdr:cNvPr id="486" name="テキスト ボックス 485"/>
        <xdr:cNvSpPr txBox="1"/>
      </xdr:nvSpPr>
      <xdr:spPr>
        <a:xfrm>
          <a:off x="9372111" y="166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97335</xdr:rowOff>
    </xdr:from>
    <xdr:to>
      <xdr:col>46</xdr:col>
      <xdr:colOff>38100</xdr:colOff>
      <xdr:row>98</xdr:row>
      <xdr:rowOff>27485</xdr:rowOff>
    </xdr:to>
    <xdr:sp macro="" textlink="">
      <xdr:nvSpPr>
        <xdr:cNvPr id="487" name="楕円 486"/>
        <xdr:cNvSpPr/>
      </xdr:nvSpPr>
      <xdr:spPr>
        <a:xfrm>
          <a:off x="86995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44012</xdr:rowOff>
    </xdr:from>
    <xdr:ext cx="599010" cy="259045"/>
    <xdr:sp macro="" textlink="">
      <xdr:nvSpPr>
        <xdr:cNvPr id="488" name="テキスト ボックス 487"/>
        <xdr:cNvSpPr txBox="1"/>
      </xdr:nvSpPr>
      <xdr:spPr>
        <a:xfrm>
          <a:off x="8450795" y="165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160755</xdr:rowOff>
    </xdr:from>
    <xdr:to>
      <xdr:col>41</xdr:col>
      <xdr:colOff>101600</xdr:colOff>
      <xdr:row>98</xdr:row>
      <xdr:rowOff>90905</xdr:rowOff>
    </xdr:to>
    <xdr:sp macro="" textlink="">
      <xdr:nvSpPr>
        <xdr:cNvPr id="489" name="楕円 488"/>
        <xdr:cNvSpPr/>
      </xdr:nvSpPr>
      <xdr:spPr>
        <a:xfrm>
          <a:off x="7810500" y="167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107432</xdr:rowOff>
    </xdr:from>
    <xdr:ext cx="534377" cy="259045"/>
    <xdr:sp macro="" textlink="">
      <xdr:nvSpPr>
        <xdr:cNvPr id="490" name="テキスト ボックス 489"/>
        <xdr:cNvSpPr txBox="1"/>
      </xdr:nvSpPr>
      <xdr:spPr>
        <a:xfrm>
          <a:off x="7594111" y="1656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11818</xdr:rowOff>
    </xdr:from>
    <xdr:to>
      <xdr:col>36</xdr:col>
      <xdr:colOff>165100</xdr:colOff>
      <xdr:row>98</xdr:row>
      <xdr:rowOff>113418</xdr:rowOff>
    </xdr:to>
    <xdr:sp macro="" textlink="">
      <xdr:nvSpPr>
        <xdr:cNvPr id="491" name="楕円 490"/>
        <xdr:cNvSpPr/>
      </xdr:nvSpPr>
      <xdr:spPr>
        <a:xfrm>
          <a:off x="6921500" y="168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129945</xdr:rowOff>
    </xdr:from>
    <xdr:ext cx="534377" cy="259045"/>
    <xdr:sp macro="" textlink="">
      <xdr:nvSpPr>
        <xdr:cNvPr id="492" name="テキスト ボックス 491"/>
        <xdr:cNvSpPr txBox="1"/>
      </xdr:nvSpPr>
      <xdr:spPr>
        <a:xfrm>
          <a:off x="6705111" y="165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138138</xdr:rowOff>
    </xdr:from>
    <xdr:to>
      <xdr:col>85</xdr:col>
      <xdr:colOff>127000</xdr:colOff>
      <xdr:row>37</xdr:row>
      <xdr:rowOff>152502</xdr:rowOff>
    </xdr:to>
    <xdr:cxnSp macro="">
      <xdr:nvCxnSpPr>
        <xdr:cNvPr id="522" name="直線コネクタ 521"/>
        <xdr:cNvCxnSpPr/>
      </xdr:nvCxnSpPr>
      <xdr:spPr>
        <a:xfrm>
          <a:off x="15481300" y="6481788"/>
          <a:ext cx="8382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136118</xdr:rowOff>
    </xdr:from>
    <xdr:to>
      <xdr:col>81</xdr:col>
      <xdr:colOff>50800</xdr:colOff>
      <xdr:row>37</xdr:row>
      <xdr:rowOff>138138</xdr:rowOff>
    </xdr:to>
    <xdr:cxnSp macro="">
      <xdr:nvCxnSpPr>
        <xdr:cNvPr id="525" name="直線コネクタ 524"/>
        <xdr:cNvCxnSpPr/>
      </xdr:nvCxnSpPr>
      <xdr:spPr>
        <a:xfrm>
          <a:off x="14592300" y="6479768"/>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136118</xdr:rowOff>
    </xdr:from>
    <xdr:to>
      <xdr:col>76</xdr:col>
      <xdr:colOff>114300</xdr:colOff>
      <xdr:row>38</xdr:row>
      <xdr:rowOff>33820</xdr:rowOff>
    </xdr:to>
    <xdr:cxnSp macro="">
      <xdr:nvCxnSpPr>
        <xdr:cNvPr id="528" name="直線コネクタ 527"/>
        <xdr:cNvCxnSpPr/>
      </xdr:nvCxnSpPr>
      <xdr:spPr>
        <a:xfrm flipV="1">
          <a:off x="13703300" y="6479768"/>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82550</xdr:rowOff>
    </xdr:from>
    <xdr:to>
      <xdr:col>71</xdr:col>
      <xdr:colOff>177800</xdr:colOff>
      <xdr:row>38</xdr:row>
      <xdr:rowOff>33820</xdr:rowOff>
    </xdr:to>
    <xdr:cxnSp macro="">
      <xdr:nvCxnSpPr>
        <xdr:cNvPr id="531" name="直線コネクタ 530"/>
        <xdr:cNvCxnSpPr/>
      </xdr:nvCxnSpPr>
      <xdr:spPr>
        <a:xfrm>
          <a:off x="12814300" y="6083300"/>
          <a:ext cx="889000" cy="46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65574</xdr:rowOff>
    </xdr:from>
    <xdr:ext cx="534377" cy="259045"/>
    <xdr:sp macro="" textlink="">
      <xdr:nvSpPr>
        <xdr:cNvPr id="535" name="テキスト ボックス 534"/>
        <xdr:cNvSpPr txBox="1"/>
      </xdr:nvSpPr>
      <xdr:spPr>
        <a:xfrm>
          <a:off x="12547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101702</xdr:rowOff>
    </xdr:from>
    <xdr:to>
      <xdr:col>85</xdr:col>
      <xdr:colOff>177800</xdr:colOff>
      <xdr:row>38</xdr:row>
      <xdr:rowOff>31852</xdr:rowOff>
    </xdr:to>
    <xdr:sp macro="" textlink="">
      <xdr:nvSpPr>
        <xdr:cNvPr id="541" name="楕円 540"/>
        <xdr:cNvSpPr/>
      </xdr:nvSpPr>
      <xdr:spPr>
        <a:xfrm>
          <a:off x="162687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80129</xdr:rowOff>
    </xdr:from>
    <xdr:ext cx="534377" cy="259045"/>
    <xdr:sp macro="" textlink="">
      <xdr:nvSpPr>
        <xdr:cNvPr id="542" name="消防費該当値テキスト"/>
        <xdr:cNvSpPr txBox="1"/>
      </xdr:nvSpPr>
      <xdr:spPr>
        <a:xfrm>
          <a:off x="16370300" y="64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87338</xdr:rowOff>
    </xdr:from>
    <xdr:to>
      <xdr:col>81</xdr:col>
      <xdr:colOff>101600</xdr:colOff>
      <xdr:row>38</xdr:row>
      <xdr:rowOff>17488</xdr:rowOff>
    </xdr:to>
    <xdr:sp macro="" textlink="">
      <xdr:nvSpPr>
        <xdr:cNvPr id="543" name="楕円 542"/>
        <xdr:cNvSpPr/>
      </xdr:nvSpPr>
      <xdr:spPr>
        <a:xfrm>
          <a:off x="15430500" y="64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8615</xdr:rowOff>
    </xdr:from>
    <xdr:ext cx="534377" cy="259045"/>
    <xdr:sp macro="" textlink="">
      <xdr:nvSpPr>
        <xdr:cNvPr id="544" name="テキスト ボックス 543"/>
        <xdr:cNvSpPr txBox="1"/>
      </xdr:nvSpPr>
      <xdr:spPr>
        <a:xfrm>
          <a:off x="15214111" y="65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85318</xdr:rowOff>
    </xdr:from>
    <xdr:to>
      <xdr:col>76</xdr:col>
      <xdr:colOff>165100</xdr:colOff>
      <xdr:row>38</xdr:row>
      <xdr:rowOff>15469</xdr:rowOff>
    </xdr:to>
    <xdr:sp macro="" textlink="">
      <xdr:nvSpPr>
        <xdr:cNvPr id="545" name="楕円 544"/>
        <xdr:cNvSpPr/>
      </xdr:nvSpPr>
      <xdr:spPr>
        <a:xfrm>
          <a:off x="14541500" y="642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6596</xdr:rowOff>
    </xdr:from>
    <xdr:ext cx="534377" cy="259045"/>
    <xdr:sp macro="" textlink="">
      <xdr:nvSpPr>
        <xdr:cNvPr id="546" name="テキスト ボックス 545"/>
        <xdr:cNvSpPr txBox="1"/>
      </xdr:nvSpPr>
      <xdr:spPr>
        <a:xfrm>
          <a:off x="14325111" y="65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154470</xdr:rowOff>
    </xdr:from>
    <xdr:to>
      <xdr:col>72</xdr:col>
      <xdr:colOff>38100</xdr:colOff>
      <xdr:row>38</xdr:row>
      <xdr:rowOff>84620</xdr:rowOff>
    </xdr:to>
    <xdr:sp macro="" textlink="">
      <xdr:nvSpPr>
        <xdr:cNvPr id="547" name="楕円 546"/>
        <xdr:cNvSpPr/>
      </xdr:nvSpPr>
      <xdr:spPr>
        <a:xfrm>
          <a:off x="13652500" y="64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75747</xdr:rowOff>
    </xdr:from>
    <xdr:ext cx="534377" cy="259045"/>
    <xdr:sp macro="" textlink="">
      <xdr:nvSpPr>
        <xdr:cNvPr id="548" name="テキスト ボックス 547"/>
        <xdr:cNvSpPr txBox="1"/>
      </xdr:nvSpPr>
      <xdr:spPr>
        <a:xfrm>
          <a:off x="13436111" y="65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31750</xdr:rowOff>
    </xdr:from>
    <xdr:to>
      <xdr:col>67</xdr:col>
      <xdr:colOff>101600</xdr:colOff>
      <xdr:row>35</xdr:row>
      <xdr:rowOff>133350</xdr:rowOff>
    </xdr:to>
    <xdr:sp macro="" textlink="">
      <xdr:nvSpPr>
        <xdr:cNvPr id="549" name="楕円 548"/>
        <xdr:cNvSpPr/>
      </xdr:nvSpPr>
      <xdr:spPr>
        <a:xfrm>
          <a:off x="12763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149877</xdr:rowOff>
    </xdr:from>
    <xdr:ext cx="534377" cy="259045"/>
    <xdr:sp macro="" textlink="">
      <xdr:nvSpPr>
        <xdr:cNvPr id="550" name="テキスト ボックス 549"/>
        <xdr:cNvSpPr txBox="1"/>
      </xdr:nvSpPr>
      <xdr:spPr>
        <a:xfrm>
          <a:off x="12547111" y="5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145317</xdr:rowOff>
    </xdr:from>
    <xdr:to>
      <xdr:col>85</xdr:col>
      <xdr:colOff>127000</xdr:colOff>
      <xdr:row>55</xdr:row>
      <xdr:rowOff>128923</xdr:rowOff>
    </xdr:to>
    <xdr:cxnSp macro="">
      <xdr:nvCxnSpPr>
        <xdr:cNvPr id="582" name="直線コネクタ 581"/>
        <xdr:cNvCxnSpPr/>
      </xdr:nvCxnSpPr>
      <xdr:spPr>
        <a:xfrm flipV="1">
          <a:off x="15481300" y="9403617"/>
          <a:ext cx="838200" cy="1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139488</xdr:rowOff>
    </xdr:from>
    <xdr:to>
      <xdr:col>81</xdr:col>
      <xdr:colOff>50800</xdr:colOff>
      <xdr:row>55</xdr:row>
      <xdr:rowOff>128923</xdr:rowOff>
    </xdr:to>
    <xdr:cxnSp macro="">
      <xdr:nvCxnSpPr>
        <xdr:cNvPr id="585" name="直線コネクタ 584"/>
        <xdr:cNvCxnSpPr/>
      </xdr:nvCxnSpPr>
      <xdr:spPr>
        <a:xfrm>
          <a:off x="14592300" y="9397788"/>
          <a:ext cx="889000" cy="1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132810</xdr:rowOff>
    </xdr:from>
    <xdr:to>
      <xdr:col>76</xdr:col>
      <xdr:colOff>114300</xdr:colOff>
      <xdr:row>54</xdr:row>
      <xdr:rowOff>139488</xdr:rowOff>
    </xdr:to>
    <xdr:cxnSp macro="">
      <xdr:nvCxnSpPr>
        <xdr:cNvPr id="588" name="直線コネクタ 587"/>
        <xdr:cNvCxnSpPr/>
      </xdr:nvCxnSpPr>
      <xdr:spPr>
        <a:xfrm>
          <a:off x="13703300" y="9391110"/>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132810</xdr:rowOff>
    </xdr:from>
    <xdr:to>
      <xdr:col>71</xdr:col>
      <xdr:colOff>177800</xdr:colOff>
      <xdr:row>55</xdr:row>
      <xdr:rowOff>13692</xdr:rowOff>
    </xdr:to>
    <xdr:cxnSp macro="">
      <xdr:nvCxnSpPr>
        <xdr:cNvPr id="591" name="直線コネクタ 590"/>
        <xdr:cNvCxnSpPr/>
      </xdr:nvCxnSpPr>
      <xdr:spPr>
        <a:xfrm flipV="1">
          <a:off x="12814300" y="9391110"/>
          <a:ext cx="889000" cy="5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161641</xdr:rowOff>
    </xdr:from>
    <xdr:ext cx="534377" cy="259045"/>
    <xdr:sp macro="" textlink="">
      <xdr:nvSpPr>
        <xdr:cNvPr id="593" name="テキスト ボックス 592"/>
        <xdr:cNvSpPr txBox="1"/>
      </xdr:nvSpPr>
      <xdr:spPr>
        <a:xfrm>
          <a:off x="13436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76977</xdr:rowOff>
    </xdr:from>
    <xdr:ext cx="534377" cy="259045"/>
    <xdr:sp macro="" textlink="">
      <xdr:nvSpPr>
        <xdr:cNvPr id="595" name="テキスト ボックス 594"/>
        <xdr:cNvSpPr txBox="1"/>
      </xdr:nvSpPr>
      <xdr:spPr>
        <a:xfrm>
          <a:off x="12547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94517</xdr:rowOff>
    </xdr:from>
    <xdr:to>
      <xdr:col>85</xdr:col>
      <xdr:colOff>177800</xdr:colOff>
      <xdr:row>55</xdr:row>
      <xdr:rowOff>24667</xdr:rowOff>
    </xdr:to>
    <xdr:sp macro="" textlink="">
      <xdr:nvSpPr>
        <xdr:cNvPr id="601" name="楕円 600"/>
        <xdr:cNvSpPr/>
      </xdr:nvSpPr>
      <xdr:spPr>
        <a:xfrm>
          <a:off x="16268700" y="93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117394</xdr:rowOff>
    </xdr:from>
    <xdr:ext cx="534377" cy="259045"/>
    <xdr:sp macro="" textlink="">
      <xdr:nvSpPr>
        <xdr:cNvPr id="602" name="教育費該当値テキスト"/>
        <xdr:cNvSpPr txBox="1"/>
      </xdr:nvSpPr>
      <xdr:spPr>
        <a:xfrm>
          <a:off x="16370300" y="920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78123</xdr:rowOff>
    </xdr:from>
    <xdr:to>
      <xdr:col>81</xdr:col>
      <xdr:colOff>101600</xdr:colOff>
      <xdr:row>56</xdr:row>
      <xdr:rowOff>8273</xdr:rowOff>
    </xdr:to>
    <xdr:sp macro="" textlink="">
      <xdr:nvSpPr>
        <xdr:cNvPr id="603" name="楕円 602"/>
        <xdr:cNvSpPr/>
      </xdr:nvSpPr>
      <xdr:spPr>
        <a:xfrm>
          <a:off x="15430500" y="95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24800</xdr:rowOff>
    </xdr:from>
    <xdr:ext cx="534377" cy="259045"/>
    <xdr:sp macro="" textlink="">
      <xdr:nvSpPr>
        <xdr:cNvPr id="604" name="テキスト ボックス 603"/>
        <xdr:cNvSpPr txBox="1"/>
      </xdr:nvSpPr>
      <xdr:spPr>
        <a:xfrm>
          <a:off x="15214111" y="92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88688</xdr:rowOff>
    </xdr:from>
    <xdr:to>
      <xdr:col>76</xdr:col>
      <xdr:colOff>165100</xdr:colOff>
      <xdr:row>55</xdr:row>
      <xdr:rowOff>18838</xdr:rowOff>
    </xdr:to>
    <xdr:sp macro="" textlink="">
      <xdr:nvSpPr>
        <xdr:cNvPr id="605" name="楕円 604"/>
        <xdr:cNvSpPr/>
      </xdr:nvSpPr>
      <xdr:spPr>
        <a:xfrm>
          <a:off x="14541500" y="93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35365</xdr:rowOff>
    </xdr:from>
    <xdr:ext cx="534377" cy="259045"/>
    <xdr:sp macro="" textlink="">
      <xdr:nvSpPr>
        <xdr:cNvPr id="606" name="テキスト ボックス 605"/>
        <xdr:cNvSpPr txBox="1"/>
      </xdr:nvSpPr>
      <xdr:spPr>
        <a:xfrm>
          <a:off x="14325111" y="912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82010</xdr:rowOff>
    </xdr:from>
    <xdr:to>
      <xdr:col>72</xdr:col>
      <xdr:colOff>38100</xdr:colOff>
      <xdr:row>55</xdr:row>
      <xdr:rowOff>12160</xdr:rowOff>
    </xdr:to>
    <xdr:sp macro="" textlink="">
      <xdr:nvSpPr>
        <xdr:cNvPr id="607" name="楕円 606"/>
        <xdr:cNvSpPr/>
      </xdr:nvSpPr>
      <xdr:spPr>
        <a:xfrm>
          <a:off x="13652500" y="93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28687</xdr:rowOff>
    </xdr:from>
    <xdr:ext cx="534377" cy="259045"/>
    <xdr:sp macro="" textlink="">
      <xdr:nvSpPr>
        <xdr:cNvPr id="608" name="テキスト ボックス 607"/>
        <xdr:cNvSpPr txBox="1"/>
      </xdr:nvSpPr>
      <xdr:spPr>
        <a:xfrm>
          <a:off x="13436111" y="911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134342</xdr:rowOff>
    </xdr:from>
    <xdr:to>
      <xdr:col>67</xdr:col>
      <xdr:colOff>101600</xdr:colOff>
      <xdr:row>55</xdr:row>
      <xdr:rowOff>64492</xdr:rowOff>
    </xdr:to>
    <xdr:sp macro="" textlink="">
      <xdr:nvSpPr>
        <xdr:cNvPr id="609" name="楕円 608"/>
        <xdr:cNvSpPr/>
      </xdr:nvSpPr>
      <xdr:spPr>
        <a:xfrm>
          <a:off x="12763500" y="939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81019</xdr:rowOff>
    </xdr:from>
    <xdr:ext cx="534377" cy="259045"/>
    <xdr:sp macro="" textlink="">
      <xdr:nvSpPr>
        <xdr:cNvPr id="610" name="テキスト ボックス 609"/>
        <xdr:cNvSpPr txBox="1"/>
      </xdr:nvSpPr>
      <xdr:spPr>
        <a:xfrm>
          <a:off x="12547111" y="91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20199</xdr:rowOff>
    </xdr:from>
    <xdr:to>
      <xdr:col>85</xdr:col>
      <xdr:colOff>127000</xdr:colOff>
      <xdr:row>78</xdr:row>
      <xdr:rowOff>23675</xdr:rowOff>
    </xdr:to>
    <xdr:cxnSp macro="">
      <xdr:nvCxnSpPr>
        <xdr:cNvPr id="635" name="直線コネクタ 634"/>
        <xdr:cNvCxnSpPr/>
      </xdr:nvCxnSpPr>
      <xdr:spPr>
        <a:xfrm>
          <a:off x="15481300" y="13393299"/>
          <a:ext cx="8382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20199</xdr:rowOff>
    </xdr:from>
    <xdr:to>
      <xdr:col>81</xdr:col>
      <xdr:colOff>50800</xdr:colOff>
      <xdr:row>78</xdr:row>
      <xdr:rowOff>20228</xdr:rowOff>
    </xdr:to>
    <xdr:cxnSp macro="">
      <xdr:nvCxnSpPr>
        <xdr:cNvPr id="638" name="直線コネクタ 637"/>
        <xdr:cNvCxnSpPr/>
      </xdr:nvCxnSpPr>
      <xdr:spPr>
        <a:xfrm flipV="1">
          <a:off x="14592300" y="1339329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19811</xdr:rowOff>
    </xdr:from>
    <xdr:to>
      <xdr:col>76</xdr:col>
      <xdr:colOff>114300</xdr:colOff>
      <xdr:row>78</xdr:row>
      <xdr:rowOff>20228</xdr:rowOff>
    </xdr:to>
    <xdr:cxnSp macro="">
      <xdr:nvCxnSpPr>
        <xdr:cNvPr id="641" name="直線コネクタ 640"/>
        <xdr:cNvCxnSpPr/>
      </xdr:nvCxnSpPr>
      <xdr:spPr>
        <a:xfrm>
          <a:off x="13703300" y="13392911"/>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19811</xdr:rowOff>
    </xdr:from>
    <xdr:to>
      <xdr:col>71</xdr:col>
      <xdr:colOff>177800</xdr:colOff>
      <xdr:row>78</xdr:row>
      <xdr:rowOff>23875</xdr:rowOff>
    </xdr:to>
    <xdr:cxnSp macro="">
      <xdr:nvCxnSpPr>
        <xdr:cNvPr id="644" name="直線コネクタ 643"/>
        <xdr:cNvCxnSpPr/>
      </xdr:nvCxnSpPr>
      <xdr:spPr>
        <a:xfrm flipV="1">
          <a:off x="12814300" y="13392911"/>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144325</xdr:rowOff>
    </xdr:from>
    <xdr:to>
      <xdr:col>85</xdr:col>
      <xdr:colOff>177800</xdr:colOff>
      <xdr:row>78</xdr:row>
      <xdr:rowOff>74475</xdr:rowOff>
    </xdr:to>
    <xdr:sp macro="" textlink="">
      <xdr:nvSpPr>
        <xdr:cNvPr id="654" name="楕円 653"/>
        <xdr:cNvSpPr/>
      </xdr:nvSpPr>
      <xdr:spPr>
        <a:xfrm>
          <a:off x="16268700" y="133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98429</xdr:rowOff>
    </xdr:from>
    <xdr:ext cx="378565" cy="259045"/>
    <xdr:sp macro="" textlink="">
      <xdr:nvSpPr>
        <xdr:cNvPr id="655" name="災害復旧費該当値テキスト"/>
        <xdr:cNvSpPr txBox="1"/>
      </xdr:nvSpPr>
      <xdr:spPr>
        <a:xfrm>
          <a:off x="16370300" y="1330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140849</xdr:rowOff>
    </xdr:from>
    <xdr:to>
      <xdr:col>81</xdr:col>
      <xdr:colOff>101600</xdr:colOff>
      <xdr:row>78</xdr:row>
      <xdr:rowOff>70999</xdr:rowOff>
    </xdr:to>
    <xdr:sp macro="" textlink="">
      <xdr:nvSpPr>
        <xdr:cNvPr id="656" name="楕円 655"/>
        <xdr:cNvSpPr/>
      </xdr:nvSpPr>
      <xdr:spPr>
        <a:xfrm>
          <a:off x="15430500" y="133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62126</xdr:rowOff>
    </xdr:from>
    <xdr:ext cx="378565" cy="259045"/>
    <xdr:sp macro="" textlink="">
      <xdr:nvSpPr>
        <xdr:cNvPr id="657" name="テキスト ボックス 656"/>
        <xdr:cNvSpPr txBox="1"/>
      </xdr:nvSpPr>
      <xdr:spPr>
        <a:xfrm>
          <a:off x="15292017" y="1343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140878</xdr:rowOff>
    </xdr:from>
    <xdr:to>
      <xdr:col>76</xdr:col>
      <xdr:colOff>165100</xdr:colOff>
      <xdr:row>78</xdr:row>
      <xdr:rowOff>71028</xdr:rowOff>
    </xdr:to>
    <xdr:sp macro="" textlink="">
      <xdr:nvSpPr>
        <xdr:cNvPr id="658" name="楕円 657"/>
        <xdr:cNvSpPr/>
      </xdr:nvSpPr>
      <xdr:spPr>
        <a:xfrm>
          <a:off x="14541500" y="133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62155</xdr:rowOff>
    </xdr:from>
    <xdr:ext cx="378565" cy="259045"/>
    <xdr:sp macro="" textlink="">
      <xdr:nvSpPr>
        <xdr:cNvPr id="659" name="テキスト ボックス 658"/>
        <xdr:cNvSpPr txBox="1"/>
      </xdr:nvSpPr>
      <xdr:spPr>
        <a:xfrm>
          <a:off x="14403017" y="1343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140461</xdr:rowOff>
    </xdr:from>
    <xdr:to>
      <xdr:col>72</xdr:col>
      <xdr:colOff>38100</xdr:colOff>
      <xdr:row>78</xdr:row>
      <xdr:rowOff>70611</xdr:rowOff>
    </xdr:to>
    <xdr:sp macro="" textlink="">
      <xdr:nvSpPr>
        <xdr:cNvPr id="660" name="楕円 659"/>
        <xdr:cNvSpPr/>
      </xdr:nvSpPr>
      <xdr:spPr>
        <a:xfrm>
          <a:off x="13652500" y="133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61738</xdr:rowOff>
    </xdr:from>
    <xdr:ext cx="378565" cy="259045"/>
    <xdr:sp macro="" textlink="">
      <xdr:nvSpPr>
        <xdr:cNvPr id="661" name="テキスト ボックス 660"/>
        <xdr:cNvSpPr txBox="1"/>
      </xdr:nvSpPr>
      <xdr:spPr>
        <a:xfrm>
          <a:off x="13514017" y="1343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144525</xdr:rowOff>
    </xdr:from>
    <xdr:to>
      <xdr:col>67</xdr:col>
      <xdr:colOff>101600</xdr:colOff>
      <xdr:row>78</xdr:row>
      <xdr:rowOff>74675</xdr:rowOff>
    </xdr:to>
    <xdr:sp macro="" textlink="">
      <xdr:nvSpPr>
        <xdr:cNvPr id="662" name="楕円 661"/>
        <xdr:cNvSpPr/>
      </xdr:nvSpPr>
      <xdr:spPr>
        <a:xfrm>
          <a:off x="12763500" y="133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65802</xdr:rowOff>
    </xdr:from>
    <xdr:ext cx="378565" cy="259045"/>
    <xdr:sp macro="" textlink="">
      <xdr:nvSpPr>
        <xdr:cNvPr id="663" name="テキスト ボックス 662"/>
        <xdr:cNvSpPr txBox="1"/>
      </xdr:nvSpPr>
      <xdr:spPr>
        <a:xfrm>
          <a:off x="12625017" y="1343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133135</xdr:rowOff>
    </xdr:from>
    <xdr:to>
      <xdr:col>85</xdr:col>
      <xdr:colOff>127000</xdr:colOff>
      <xdr:row>95</xdr:row>
      <xdr:rowOff>150406</xdr:rowOff>
    </xdr:to>
    <xdr:cxnSp macro="">
      <xdr:nvCxnSpPr>
        <xdr:cNvPr id="692" name="直線コネクタ 691"/>
        <xdr:cNvCxnSpPr/>
      </xdr:nvCxnSpPr>
      <xdr:spPr>
        <a:xfrm flipV="1">
          <a:off x="15481300" y="16420885"/>
          <a:ext cx="8382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142584</xdr:rowOff>
    </xdr:from>
    <xdr:to>
      <xdr:col>81</xdr:col>
      <xdr:colOff>50800</xdr:colOff>
      <xdr:row>95</xdr:row>
      <xdr:rowOff>150406</xdr:rowOff>
    </xdr:to>
    <xdr:cxnSp macro="">
      <xdr:nvCxnSpPr>
        <xdr:cNvPr id="695" name="直線コネクタ 694"/>
        <xdr:cNvCxnSpPr/>
      </xdr:nvCxnSpPr>
      <xdr:spPr>
        <a:xfrm>
          <a:off x="14592300" y="16430334"/>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142584</xdr:rowOff>
    </xdr:from>
    <xdr:to>
      <xdr:col>76</xdr:col>
      <xdr:colOff>114300</xdr:colOff>
      <xdr:row>95</xdr:row>
      <xdr:rowOff>149937</xdr:rowOff>
    </xdr:to>
    <xdr:cxnSp macro="">
      <xdr:nvCxnSpPr>
        <xdr:cNvPr id="698" name="直線コネクタ 697"/>
        <xdr:cNvCxnSpPr/>
      </xdr:nvCxnSpPr>
      <xdr:spPr>
        <a:xfrm flipV="1">
          <a:off x="13703300" y="16430334"/>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149937</xdr:rowOff>
    </xdr:from>
    <xdr:to>
      <xdr:col>71</xdr:col>
      <xdr:colOff>177800</xdr:colOff>
      <xdr:row>96</xdr:row>
      <xdr:rowOff>9703</xdr:rowOff>
    </xdr:to>
    <xdr:cxnSp macro="">
      <xdr:nvCxnSpPr>
        <xdr:cNvPr id="701" name="直線コネクタ 700"/>
        <xdr:cNvCxnSpPr/>
      </xdr:nvCxnSpPr>
      <xdr:spPr>
        <a:xfrm flipV="1">
          <a:off x="12814300" y="16437687"/>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82335</xdr:rowOff>
    </xdr:from>
    <xdr:to>
      <xdr:col>85</xdr:col>
      <xdr:colOff>177800</xdr:colOff>
      <xdr:row>96</xdr:row>
      <xdr:rowOff>12485</xdr:rowOff>
    </xdr:to>
    <xdr:sp macro="" textlink="">
      <xdr:nvSpPr>
        <xdr:cNvPr id="711" name="楕円 710"/>
        <xdr:cNvSpPr/>
      </xdr:nvSpPr>
      <xdr:spPr>
        <a:xfrm>
          <a:off x="16268700" y="163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60762</xdr:rowOff>
    </xdr:from>
    <xdr:ext cx="534377" cy="259045"/>
    <xdr:sp macro="" textlink="">
      <xdr:nvSpPr>
        <xdr:cNvPr id="712" name="公債費該当値テキスト"/>
        <xdr:cNvSpPr txBox="1"/>
      </xdr:nvSpPr>
      <xdr:spPr>
        <a:xfrm>
          <a:off x="16370300" y="163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99606</xdr:rowOff>
    </xdr:from>
    <xdr:to>
      <xdr:col>81</xdr:col>
      <xdr:colOff>101600</xdr:colOff>
      <xdr:row>96</xdr:row>
      <xdr:rowOff>29756</xdr:rowOff>
    </xdr:to>
    <xdr:sp macro="" textlink="">
      <xdr:nvSpPr>
        <xdr:cNvPr id="713" name="楕円 712"/>
        <xdr:cNvSpPr/>
      </xdr:nvSpPr>
      <xdr:spPr>
        <a:xfrm>
          <a:off x="15430500" y="163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20883</xdr:rowOff>
    </xdr:from>
    <xdr:ext cx="534377" cy="259045"/>
    <xdr:sp macro="" textlink="">
      <xdr:nvSpPr>
        <xdr:cNvPr id="714" name="テキスト ボックス 713"/>
        <xdr:cNvSpPr txBox="1"/>
      </xdr:nvSpPr>
      <xdr:spPr>
        <a:xfrm>
          <a:off x="15214111" y="164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91784</xdr:rowOff>
    </xdr:from>
    <xdr:to>
      <xdr:col>76</xdr:col>
      <xdr:colOff>165100</xdr:colOff>
      <xdr:row>96</xdr:row>
      <xdr:rowOff>21934</xdr:rowOff>
    </xdr:to>
    <xdr:sp macro="" textlink="">
      <xdr:nvSpPr>
        <xdr:cNvPr id="715" name="楕円 714"/>
        <xdr:cNvSpPr/>
      </xdr:nvSpPr>
      <xdr:spPr>
        <a:xfrm>
          <a:off x="14541500" y="163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13061</xdr:rowOff>
    </xdr:from>
    <xdr:ext cx="534377" cy="259045"/>
    <xdr:sp macro="" textlink="">
      <xdr:nvSpPr>
        <xdr:cNvPr id="716" name="テキスト ボックス 715"/>
        <xdr:cNvSpPr txBox="1"/>
      </xdr:nvSpPr>
      <xdr:spPr>
        <a:xfrm>
          <a:off x="14325111" y="164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99137</xdr:rowOff>
    </xdr:from>
    <xdr:to>
      <xdr:col>72</xdr:col>
      <xdr:colOff>38100</xdr:colOff>
      <xdr:row>96</xdr:row>
      <xdr:rowOff>29287</xdr:rowOff>
    </xdr:to>
    <xdr:sp macro="" textlink="">
      <xdr:nvSpPr>
        <xdr:cNvPr id="717" name="楕円 716"/>
        <xdr:cNvSpPr/>
      </xdr:nvSpPr>
      <xdr:spPr>
        <a:xfrm>
          <a:off x="13652500" y="163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20414</xdr:rowOff>
    </xdr:from>
    <xdr:ext cx="534377" cy="259045"/>
    <xdr:sp macro="" textlink="">
      <xdr:nvSpPr>
        <xdr:cNvPr id="718" name="テキスト ボックス 717"/>
        <xdr:cNvSpPr txBox="1"/>
      </xdr:nvSpPr>
      <xdr:spPr>
        <a:xfrm>
          <a:off x="13436111" y="164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130353</xdr:rowOff>
    </xdr:from>
    <xdr:to>
      <xdr:col>67</xdr:col>
      <xdr:colOff>101600</xdr:colOff>
      <xdr:row>96</xdr:row>
      <xdr:rowOff>60503</xdr:rowOff>
    </xdr:to>
    <xdr:sp macro="" textlink="">
      <xdr:nvSpPr>
        <xdr:cNvPr id="719" name="楕円 718"/>
        <xdr:cNvSpPr/>
      </xdr:nvSpPr>
      <xdr:spPr>
        <a:xfrm>
          <a:off x="12763500" y="164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51630</xdr:rowOff>
    </xdr:from>
    <xdr:ext cx="534377" cy="259045"/>
    <xdr:sp macro="" textlink="">
      <xdr:nvSpPr>
        <xdr:cNvPr id="720" name="テキスト ボックス 719"/>
        <xdr:cNvSpPr txBox="1"/>
      </xdr:nvSpPr>
      <xdr:spPr>
        <a:xfrm>
          <a:off x="12547111" y="165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ja-JP" altLang="ja-JP" sz="1300">
              <a:solidFill>
                <a:schemeClr val="dk1"/>
              </a:solidFill>
              <a:effectLst/>
              <a:latin typeface="+mn-lt"/>
              <a:ea typeface="+mn-ea"/>
              <a:cs typeface="+mn-cs"/>
            </a:rPr>
            <a:t>類似団体平均値と比較して高い水準にある項目は、</a:t>
          </a:r>
          <a:r>
            <a:rPr kumimoji="1" lang="ja-JP" altLang="en-US" sz="1300">
              <a:solidFill>
                <a:schemeClr val="dk1"/>
              </a:solidFill>
              <a:effectLst/>
              <a:latin typeface="+mn-lt"/>
              <a:ea typeface="+mn-ea"/>
              <a:cs typeface="+mn-cs"/>
            </a:rPr>
            <a:t>議会費、労働費、商工費、教育費、土木費となっている。このうち、議会費では、そのコストのうち約</a:t>
          </a:r>
          <a:r>
            <a:rPr kumimoji="1" lang="en-US" altLang="ja-JP" sz="1300">
              <a:solidFill>
                <a:schemeClr val="dk1"/>
              </a:solidFill>
              <a:effectLst/>
              <a:latin typeface="+mn-lt"/>
              <a:ea typeface="+mn-ea"/>
              <a:cs typeface="+mn-cs"/>
            </a:rPr>
            <a:t>85%</a:t>
          </a:r>
          <a:r>
            <a:rPr kumimoji="1" lang="ja-JP" altLang="en-US" sz="1300">
              <a:solidFill>
                <a:schemeClr val="dk1"/>
              </a:solidFill>
              <a:effectLst/>
              <a:latin typeface="+mn-lt"/>
              <a:ea typeface="+mn-ea"/>
              <a:cs typeface="+mn-cs"/>
            </a:rPr>
            <a:t>を人件費（議員報酬及び職員人件費）が占めていることが大きな要因となっている。労働費は、その決算額の大半を労働者向け貸付金が占めており、同じ年度内に返済されることから決算に与える影響は少ない。また、商工費では、商工業向け融資資金にかかる貸付金及び企業誘致を図るための企業振興助成金が多くを占めている。これに加え、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では、勝山ニューホテルや温泉センター水芭蕉といった観光施設において、国の交付金を活用した大規模改修工事を実施したことも、この分野における住民一人当たりコストを悪化させた要因となっている。教育費においては、市内</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中学校の全てのトイレの高質化工事を行ったことや、小学校給食調理室の空調設備を新設したことなどが影響したものと思われる。土木費では、平成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月の大雪により市道等の除排雪に要する経費が増大したことや、社会資本整備総合交付金を活用し実施している都市再生整備計画事業費が増えたことが主な要因である。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平成</a:t>
          </a:r>
          <a:r>
            <a:rPr kumimoji="1" lang="en-US" altLang="ja-JP" sz="1350">
              <a:latin typeface="ＭＳ ゴシック" pitchFamily="49" charset="-128"/>
              <a:ea typeface="ＭＳ ゴシック" pitchFamily="49" charset="-128"/>
            </a:rPr>
            <a:t>29</a:t>
          </a:r>
          <a:r>
            <a:rPr kumimoji="1" lang="ja-JP" altLang="en-US" sz="1350">
              <a:latin typeface="ＭＳ ゴシック" pitchFamily="49" charset="-128"/>
              <a:ea typeface="ＭＳ ゴシック" pitchFamily="49" charset="-128"/>
            </a:rPr>
            <a:t>年度の実質収支は、前年度から市税が約</a:t>
          </a:r>
          <a:r>
            <a:rPr kumimoji="1" lang="en-US" altLang="ja-JP" sz="1350">
              <a:latin typeface="ＭＳ ゴシック" pitchFamily="49" charset="-128"/>
              <a:ea typeface="ＭＳ ゴシック" pitchFamily="49" charset="-128"/>
            </a:rPr>
            <a:t>61</a:t>
          </a:r>
          <a:r>
            <a:rPr kumimoji="1" lang="ja-JP" altLang="en-US" sz="1350">
              <a:latin typeface="ＭＳ ゴシック" pitchFamily="49" charset="-128"/>
              <a:ea typeface="ＭＳ ゴシック" pitchFamily="49" charset="-128"/>
            </a:rPr>
            <a:t>百万円の増収となったことに加え、自動車取得税交付金が好調に推移したこともあり、前年度から約</a:t>
          </a:r>
          <a:r>
            <a:rPr kumimoji="1" lang="en-US" altLang="ja-JP" sz="1350">
              <a:latin typeface="ＭＳ ゴシック" pitchFamily="49" charset="-128"/>
              <a:ea typeface="ＭＳ ゴシック" pitchFamily="49" charset="-128"/>
            </a:rPr>
            <a:t>91</a:t>
          </a:r>
          <a:r>
            <a:rPr kumimoji="1" lang="ja-JP" altLang="en-US" sz="1350">
              <a:latin typeface="ＭＳ ゴシック" pitchFamily="49" charset="-128"/>
              <a:ea typeface="ＭＳ ゴシック" pitchFamily="49" charset="-128"/>
            </a:rPr>
            <a:t>百万円増額の</a:t>
          </a:r>
          <a:r>
            <a:rPr kumimoji="1" lang="en-US" altLang="ja-JP" sz="1350">
              <a:latin typeface="ＭＳ ゴシック" pitchFamily="49" charset="-128"/>
              <a:ea typeface="ＭＳ ゴシック" pitchFamily="49" charset="-128"/>
            </a:rPr>
            <a:t>193</a:t>
          </a:r>
          <a:r>
            <a:rPr kumimoji="1" lang="ja-JP" altLang="en-US" sz="1350">
              <a:latin typeface="ＭＳ ゴシック" pitchFamily="49" charset="-128"/>
              <a:ea typeface="ＭＳ ゴシック" pitchFamily="49" charset="-128"/>
            </a:rPr>
            <a:t>百万円となった。しかしながら、当初の予算編成段階から、所要一般財源の不足に対し財政調整基金からの繰り入れに頼らざるを得なかったため、財政調整基金残高は約</a:t>
          </a:r>
          <a:r>
            <a:rPr kumimoji="1" lang="en-US" altLang="ja-JP" sz="1350">
              <a:latin typeface="ＭＳ ゴシック" pitchFamily="49" charset="-128"/>
              <a:ea typeface="ＭＳ ゴシック" pitchFamily="49" charset="-128"/>
            </a:rPr>
            <a:t>373</a:t>
          </a:r>
          <a:r>
            <a:rPr kumimoji="1" lang="ja-JP" altLang="en-US" sz="1350">
              <a:latin typeface="ＭＳ ゴシック" pitchFamily="49" charset="-128"/>
              <a:ea typeface="ＭＳ ゴシック" pitchFamily="49" charset="-128"/>
            </a:rPr>
            <a:t>百万円減少し</a:t>
          </a:r>
          <a:r>
            <a:rPr kumimoji="1" lang="en-US" altLang="ja-JP" sz="1350">
              <a:latin typeface="ＭＳ ゴシック" pitchFamily="49" charset="-128"/>
              <a:ea typeface="ＭＳ ゴシック" pitchFamily="49" charset="-128"/>
            </a:rPr>
            <a:t>944</a:t>
          </a:r>
          <a:r>
            <a:rPr kumimoji="1" lang="ja-JP" altLang="en-US" sz="1350">
              <a:latin typeface="ＭＳ ゴシック" pitchFamily="49" charset="-128"/>
              <a:ea typeface="ＭＳ ゴシック" pitchFamily="49" charset="-128"/>
            </a:rPr>
            <a:t>百万円となった。これにより、実質単年度収支は▲</a:t>
          </a:r>
          <a:r>
            <a:rPr kumimoji="1" lang="en-US" altLang="ja-JP" sz="1350">
              <a:latin typeface="ＭＳ ゴシック" pitchFamily="49" charset="-128"/>
              <a:ea typeface="ＭＳ ゴシック" pitchFamily="49" charset="-128"/>
            </a:rPr>
            <a:t>283</a:t>
          </a:r>
          <a:r>
            <a:rPr kumimoji="1" lang="ja-JP" altLang="en-US" sz="1350">
              <a:latin typeface="ＭＳ ゴシック" pitchFamily="49" charset="-128"/>
              <a:ea typeface="ＭＳ ゴシック" pitchFamily="49" charset="-128"/>
            </a:rPr>
            <a:t>百万円という結果となった。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当市の全会計における実質収支額及び資金剰余額の大半を占める水道事業会計では、前年度と比較し流動資産が</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百万円の増額、流動負債（企業債控除後）が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百万円の増額となり、この結果、資金剰余額が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849</a:t>
          </a:r>
          <a:r>
            <a:rPr kumimoji="1" lang="ja-JP" altLang="en-US" sz="1400">
              <a:latin typeface="ＭＳ ゴシック" pitchFamily="49" charset="-128"/>
              <a:ea typeface="ＭＳ ゴシック" pitchFamily="49" charset="-128"/>
            </a:rPr>
            <a:t>百万円となった。このうち、流動資産については、前年度において簡易水道から上水道への統合により発生する加入金及び負担金が多額に上っていた影響がなくなったことから未収金が</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百万円の減となったが、現金及び預金が</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百万円の大幅な増額となった。流動負債では、水源池遠方環視設備更新工事などにより未払金が</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水道事業会計以外の特別会計における実質収支は、国民健康保険特別会計において約</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百万円の減となった以外はほぼ前年度並みとなった。なお、一般会計では実質収支が市税の増収等により増額となった。。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この結果、全会計ベースの標準財政規模に占める実質収支額及び資金剰余額の比率は、前年度の△</a:t>
          </a:r>
          <a:r>
            <a:rPr kumimoji="1" lang="en-US" altLang="ja-JP" sz="1400">
              <a:latin typeface="ＭＳ ゴシック" pitchFamily="49" charset="-128"/>
              <a:ea typeface="ＭＳ ゴシック" pitchFamily="49" charset="-128"/>
            </a:rPr>
            <a:t>16.77%</a:t>
          </a:r>
          <a:r>
            <a:rPr kumimoji="1" lang="ja-JP" altLang="en-US" sz="1400">
              <a:latin typeface="ＭＳ ゴシック" pitchFamily="49" charset="-128"/>
              <a:ea typeface="ＭＳ ゴシック" pitchFamily="49" charset="-128"/>
            </a:rPr>
            <a:t>（△表記は黒字）から黒字幅が</a:t>
          </a:r>
          <a:r>
            <a:rPr kumimoji="1" lang="en-US" altLang="ja-JP" sz="1400">
              <a:latin typeface="ＭＳ ゴシック" pitchFamily="49" charset="-128"/>
              <a:ea typeface="ＭＳ ゴシック" pitchFamily="49" charset="-128"/>
            </a:rPr>
            <a:t>0.89</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17.66%</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元利償還金の額については、新体育館建設事業債の元金償還の一部開始や、臨時財政対策債の元金償還が増えて、前年度から</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百万円の微増となった。また、公営企業債の元利償還金に対する繰入金においても、下水道事業特別会計に対する繰入金が増えて</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百万円の増額となった。これら元利償還金の額から算定上控除される算入公債費等は、臨時財政対策債償還費や全国緊急防災施策債償還費の伸びにより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百万円の増額となったため、算定上の分子となる実質的な公債費にかかる一般財源の額は、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百万円の微増という結果にとどまった。</a:t>
          </a: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将来負担額は、公共施設適正管理推進事業債の創設や緊急防災・減災事業債などの地方債発行額が増えたことにより、一般会計等における地方債残高が</a:t>
          </a:r>
          <a:r>
            <a:rPr kumimoji="1" lang="en-US" altLang="ja-JP" sz="1300">
              <a:latin typeface="ＭＳ ゴシック" pitchFamily="49" charset="-128"/>
              <a:ea typeface="ＭＳ ゴシック" pitchFamily="49" charset="-128"/>
            </a:rPr>
            <a:t>225</a:t>
          </a:r>
          <a:r>
            <a:rPr kumimoji="1" lang="ja-JP" altLang="en-US" sz="1300">
              <a:latin typeface="ＭＳ ゴシック" pitchFamily="49" charset="-128"/>
              <a:ea typeface="ＭＳ ゴシック" pitchFamily="49" charset="-128"/>
            </a:rPr>
            <a:t>百万円の増額となった。しかしながら、公営企業債等繰入見込額が</a:t>
          </a:r>
          <a:r>
            <a:rPr kumimoji="1" lang="en-US" altLang="ja-JP" sz="1300">
              <a:latin typeface="ＭＳ ゴシック" pitchFamily="49" charset="-128"/>
              <a:ea typeface="ＭＳ ゴシック" pitchFamily="49" charset="-128"/>
            </a:rPr>
            <a:t>185</a:t>
          </a:r>
          <a:r>
            <a:rPr kumimoji="1" lang="ja-JP" altLang="en-US" sz="1300">
              <a:latin typeface="ＭＳ ゴシック" pitchFamily="49" charset="-128"/>
              <a:ea typeface="ＭＳ ゴシック" pitchFamily="49" charset="-128"/>
            </a:rPr>
            <a:t>百万円の減額となったほか、大野・勝山地区広域行政事務組合に対する地方債の償還にかかる負担である組合等負担等見込額も</a:t>
          </a:r>
          <a:r>
            <a:rPr kumimoji="1" lang="en-US" altLang="ja-JP" sz="1300">
              <a:latin typeface="ＭＳ ゴシック" pitchFamily="49" charset="-128"/>
              <a:ea typeface="ＭＳ ゴシック" pitchFamily="49" charset="-128"/>
            </a:rPr>
            <a:t>167</a:t>
          </a:r>
          <a:r>
            <a:rPr kumimoji="1" lang="ja-JP" altLang="en-US" sz="1300">
              <a:latin typeface="ＭＳ ゴシック" pitchFamily="49" charset="-128"/>
              <a:ea typeface="ＭＳ ゴシック" pitchFamily="49" charset="-128"/>
            </a:rPr>
            <a:t>百万円の減額となったことから、将来負担額は前年度から</a:t>
          </a:r>
          <a:r>
            <a:rPr kumimoji="1" lang="en-US" altLang="ja-JP" sz="1300">
              <a:latin typeface="ＭＳ ゴシック" pitchFamily="49" charset="-128"/>
              <a:ea typeface="ＭＳ ゴシック" pitchFamily="49" charset="-128"/>
            </a:rPr>
            <a:t>138</a:t>
          </a:r>
          <a:r>
            <a:rPr kumimoji="1" lang="ja-JP" altLang="en-US" sz="1300">
              <a:latin typeface="ＭＳ ゴシック" pitchFamily="49" charset="-128"/>
              <a:ea typeface="ＭＳ ゴシック" pitchFamily="49" charset="-128"/>
            </a:rPr>
            <a:t>百万円の減額となった。</a:t>
          </a:r>
        </a:p>
        <a:p>
          <a:r>
            <a:rPr kumimoji="1" lang="ja-JP" altLang="en-US" sz="1300">
              <a:latin typeface="ＭＳ ゴシック" pitchFamily="49" charset="-128"/>
              <a:ea typeface="ＭＳ ゴシック" pitchFamily="49" charset="-128"/>
            </a:rPr>
            <a:t>　一方、充当可能財源等では、財政調整基金の取崩が多額にのぼったことや、その他特定目的基金においても基金残高が減少したことから、充当可能基金が</a:t>
          </a:r>
          <a:r>
            <a:rPr kumimoji="1" lang="en-US" altLang="ja-JP" sz="1300">
              <a:latin typeface="ＭＳ ゴシック" pitchFamily="49" charset="-128"/>
              <a:ea typeface="ＭＳ ゴシック" pitchFamily="49" charset="-128"/>
            </a:rPr>
            <a:t>382</a:t>
          </a:r>
          <a:r>
            <a:rPr kumimoji="1" lang="ja-JP" altLang="en-US" sz="1300">
              <a:latin typeface="ＭＳ ゴシック" pitchFamily="49" charset="-128"/>
              <a:ea typeface="ＭＳ ゴシック" pitchFamily="49" charset="-128"/>
            </a:rPr>
            <a:t>百万円の大幅な減額となった。また、都市計画税収をはじめとした充当可能特定歳入でも</a:t>
          </a:r>
          <a:r>
            <a:rPr kumimoji="1" lang="en-US" altLang="ja-JP" sz="1300">
              <a:latin typeface="ＭＳ ゴシック" pitchFamily="49" charset="-128"/>
              <a:ea typeface="ＭＳ ゴシック" pitchFamily="49" charset="-128"/>
            </a:rPr>
            <a:t>55</a:t>
          </a:r>
          <a:r>
            <a:rPr kumimoji="1" lang="ja-JP" altLang="en-US" sz="1300">
              <a:latin typeface="ＭＳ ゴシック" pitchFamily="49" charset="-128"/>
              <a:ea typeface="ＭＳ ゴシック" pitchFamily="49" charset="-128"/>
            </a:rPr>
            <a:t>百万円の減額、基準財政需要額算入見込額も元金償還により</a:t>
          </a:r>
          <a:r>
            <a:rPr kumimoji="1" lang="en-US" altLang="ja-JP" sz="1300">
              <a:latin typeface="ＭＳ ゴシック" pitchFamily="49" charset="-128"/>
              <a:ea typeface="ＭＳ ゴシック" pitchFamily="49" charset="-128"/>
            </a:rPr>
            <a:t>156</a:t>
          </a:r>
          <a:r>
            <a:rPr kumimoji="1" lang="ja-JP" altLang="en-US" sz="1300">
              <a:latin typeface="ＭＳ ゴシック" pitchFamily="49" charset="-128"/>
              <a:ea typeface="ＭＳ ゴシック" pitchFamily="49" charset="-128"/>
            </a:rPr>
            <a:t>百万円の減額となった。このため、算定上の分子となる実質的な将来負担額は、</a:t>
          </a:r>
          <a:r>
            <a:rPr kumimoji="1" lang="en-US" altLang="ja-JP" sz="1300">
              <a:latin typeface="ＭＳ ゴシック" pitchFamily="49" charset="-128"/>
              <a:ea typeface="ＭＳ ゴシック" pitchFamily="49" charset="-128"/>
            </a:rPr>
            <a:t>455</a:t>
          </a:r>
          <a:r>
            <a:rPr kumimoji="1" lang="ja-JP" altLang="en-US" sz="1300">
              <a:latin typeface="ＭＳ ゴシック" pitchFamily="49" charset="-128"/>
              <a:ea typeface="ＭＳ ゴシック" pitchFamily="49" charset="-128"/>
            </a:rPr>
            <a:t>百万円の増額となった。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福井県勝山市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所要一般財源の不足に充てるために財政調整基金から多額の取り崩しを行った影響が大きく、基金全体では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以下のとおり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田育英資金及び北陸育英会育英資金については、経済的理由により修学困難な者の育英資金に充てるために基金を設置している。北谷地区活性化及び各地区の特色ある地域づくり基金は、勝山市全体の地域力向上を図るために必要となる活動を支援するために基金を設置している。勝山市市有林造成事業基金は、市有林造成事業の円滑な推進を図り、市有財産の造成に資するため基金を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勝山市市有林造成事業基金では、間伐による立木売払収入などによる剰余額を積み立てたことから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百万円の増額となった。北谷地区活性化及び各地区の特色ある地域づくり基金は、地域力向上を図る活動を支援するために取り崩したことにより、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田育英基金については、奨学金の貸与を受けた者が勝山市に定住する場合に、奨学金の返還において減免制度を新たに設け定住促進を図ることから、基金残高は減少していくものと見込まれる。また、北谷地区活性化及び各地区の特色ある地域づくり基金は、各地区の地域力向上を図る活動の支援に充てるため、基金残高は減少し数年後には廃止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決算剰余金が前年度と比較し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百万円の減額となったこと、また、企業振興助成金が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百万円の増となったこと等が要因となり、所要一般財源の不足に充てるために多額の取り崩しが発生したため。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％の水準を持続的に確保できるように努めることとしている。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将来の償還財源の計画的な確保を目的として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財政調整基金の残高について、一定水準の額を継続的に維持することをまずは優先し、減債基金については現状維持を基本とする。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13292203</v>
      </c>
      <c r="BO4" s="403"/>
      <c r="BP4" s="403"/>
      <c r="BQ4" s="403"/>
      <c r="BR4" s="403"/>
      <c r="BS4" s="403"/>
      <c r="BT4" s="403"/>
      <c r="BU4" s="404"/>
      <c r="BV4" s="402">
        <v>12576385</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2.8</v>
      </c>
      <c r="CU4" s="584"/>
      <c r="CV4" s="584"/>
      <c r="CW4" s="584"/>
      <c r="CX4" s="584"/>
      <c r="CY4" s="584"/>
      <c r="CZ4" s="584"/>
      <c r="DA4" s="585"/>
      <c r="DB4" s="583">
        <v>1.5</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13016627</v>
      </c>
      <c r="BO5" s="408"/>
      <c r="BP5" s="408"/>
      <c r="BQ5" s="408"/>
      <c r="BR5" s="408"/>
      <c r="BS5" s="408"/>
      <c r="BT5" s="408"/>
      <c r="BU5" s="409"/>
      <c r="BV5" s="407">
        <v>12419364</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96.9</v>
      </c>
      <c r="CU5" s="378"/>
      <c r="CV5" s="378"/>
      <c r="CW5" s="378"/>
      <c r="CX5" s="378"/>
      <c r="CY5" s="378"/>
      <c r="CZ5" s="378"/>
      <c r="DA5" s="379"/>
      <c r="DB5" s="377">
        <v>98.6</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275576</v>
      </c>
      <c r="BO6" s="408"/>
      <c r="BP6" s="408"/>
      <c r="BQ6" s="408"/>
      <c r="BR6" s="408"/>
      <c r="BS6" s="408"/>
      <c r="BT6" s="408"/>
      <c r="BU6" s="409"/>
      <c r="BV6" s="407">
        <v>157021</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102.7</v>
      </c>
      <c r="CU6" s="558"/>
      <c r="CV6" s="558"/>
      <c r="CW6" s="558"/>
      <c r="CX6" s="558"/>
      <c r="CY6" s="558"/>
      <c r="CZ6" s="558"/>
      <c r="DA6" s="559"/>
      <c r="DB6" s="557">
        <v>104.1</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83056</v>
      </c>
      <c r="BO7" s="408"/>
      <c r="BP7" s="408"/>
      <c r="BQ7" s="408"/>
      <c r="BR7" s="408"/>
      <c r="BS7" s="408"/>
      <c r="BT7" s="408"/>
      <c r="BU7" s="409"/>
      <c r="BV7" s="407">
        <v>55049</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6818162</v>
      </c>
      <c r="CU7" s="408"/>
      <c r="CV7" s="408"/>
      <c r="CW7" s="408"/>
      <c r="CX7" s="408"/>
      <c r="CY7" s="408"/>
      <c r="CZ7" s="408"/>
      <c r="DA7" s="409"/>
      <c r="DB7" s="407">
        <v>6848898</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192520</v>
      </c>
      <c r="BO8" s="408"/>
      <c r="BP8" s="408"/>
      <c r="BQ8" s="408"/>
      <c r="BR8" s="408"/>
      <c r="BS8" s="408"/>
      <c r="BT8" s="408"/>
      <c r="BU8" s="409"/>
      <c r="BV8" s="407">
        <v>101972</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0.45</v>
      </c>
      <c r="CU8" s="521"/>
      <c r="CV8" s="521"/>
      <c r="CW8" s="521"/>
      <c r="CX8" s="521"/>
      <c r="CY8" s="521"/>
      <c r="CZ8" s="521"/>
      <c r="DA8" s="522"/>
      <c r="DB8" s="520">
        <v>0.45</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24125</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90548</v>
      </c>
      <c r="BO9" s="408"/>
      <c r="BP9" s="408"/>
      <c r="BQ9" s="408"/>
      <c r="BR9" s="408"/>
      <c r="BS9" s="408"/>
      <c r="BT9" s="408"/>
      <c r="BU9" s="409"/>
      <c r="BV9" s="407">
        <v>-318221</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12.5</v>
      </c>
      <c r="CU9" s="378"/>
      <c r="CV9" s="378"/>
      <c r="CW9" s="378"/>
      <c r="CX9" s="378"/>
      <c r="CY9" s="378"/>
      <c r="CZ9" s="378"/>
      <c r="DA9" s="379"/>
      <c r="DB9" s="377">
        <v>12.7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25466</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129262</v>
      </c>
      <c r="BO10" s="408"/>
      <c r="BP10" s="408"/>
      <c r="BQ10" s="408"/>
      <c r="BR10" s="408"/>
      <c r="BS10" s="408"/>
      <c r="BT10" s="408"/>
      <c r="BU10" s="409"/>
      <c r="BV10" s="407">
        <v>242375</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121</v>
      </c>
      <c r="AV11" s="465"/>
      <c r="AW11" s="465"/>
      <c r="AX11" s="465"/>
      <c r="AY11" s="387" t="s">
        <v>122</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123</v>
      </c>
      <c r="CE11" s="417"/>
      <c r="CF11" s="417"/>
      <c r="CG11" s="417"/>
      <c r="CH11" s="417"/>
      <c r="CI11" s="417"/>
      <c r="CJ11" s="417"/>
      <c r="CK11" s="417"/>
      <c r="CL11" s="417"/>
      <c r="CM11" s="417"/>
      <c r="CN11" s="417"/>
      <c r="CO11" s="417"/>
      <c r="CP11" s="417"/>
      <c r="CQ11" s="417"/>
      <c r="CR11" s="417"/>
      <c r="CS11" s="418"/>
      <c r="CT11" s="520" t="s">
        <v>124</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23756</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110</v>
      </c>
      <c r="AV12" s="465"/>
      <c r="AW12" s="465"/>
      <c r="AX12" s="465"/>
      <c r="AY12" s="387" t="s">
        <v>130</v>
      </c>
      <c r="AZ12" s="388"/>
      <c r="BA12" s="388"/>
      <c r="BB12" s="388"/>
      <c r="BC12" s="388"/>
      <c r="BD12" s="388"/>
      <c r="BE12" s="388"/>
      <c r="BF12" s="388"/>
      <c r="BG12" s="388"/>
      <c r="BH12" s="388"/>
      <c r="BI12" s="388"/>
      <c r="BJ12" s="388"/>
      <c r="BK12" s="388"/>
      <c r="BL12" s="388"/>
      <c r="BM12" s="389"/>
      <c r="BN12" s="407">
        <v>502403</v>
      </c>
      <c r="BO12" s="408"/>
      <c r="BP12" s="408"/>
      <c r="BQ12" s="408"/>
      <c r="BR12" s="408"/>
      <c r="BS12" s="408"/>
      <c r="BT12" s="408"/>
      <c r="BU12" s="409"/>
      <c r="BV12" s="407">
        <v>396967</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23477</v>
      </c>
      <c r="S13" s="511"/>
      <c r="T13" s="511"/>
      <c r="U13" s="511"/>
      <c r="V13" s="512"/>
      <c r="W13" s="498" t="s">
        <v>134</v>
      </c>
      <c r="X13" s="420"/>
      <c r="Y13" s="420"/>
      <c r="Z13" s="420"/>
      <c r="AA13" s="420"/>
      <c r="AB13" s="421"/>
      <c r="AC13" s="383">
        <v>780</v>
      </c>
      <c r="AD13" s="384"/>
      <c r="AE13" s="384"/>
      <c r="AF13" s="384"/>
      <c r="AG13" s="385"/>
      <c r="AH13" s="383">
        <v>857</v>
      </c>
      <c r="AI13" s="384"/>
      <c r="AJ13" s="384"/>
      <c r="AK13" s="384"/>
      <c r="AL13" s="386"/>
      <c r="AM13" s="476" t="s">
        <v>135</v>
      </c>
      <c r="AN13" s="381"/>
      <c r="AO13" s="381"/>
      <c r="AP13" s="381"/>
      <c r="AQ13" s="381"/>
      <c r="AR13" s="381"/>
      <c r="AS13" s="381"/>
      <c r="AT13" s="382"/>
      <c r="AU13" s="464" t="s">
        <v>110</v>
      </c>
      <c r="AV13" s="465"/>
      <c r="AW13" s="465"/>
      <c r="AX13" s="465"/>
      <c r="AY13" s="387" t="s">
        <v>136</v>
      </c>
      <c r="AZ13" s="388"/>
      <c r="BA13" s="388"/>
      <c r="BB13" s="388"/>
      <c r="BC13" s="388"/>
      <c r="BD13" s="388"/>
      <c r="BE13" s="388"/>
      <c r="BF13" s="388"/>
      <c r="BG13" s="388"/>
      <c r="BH13" s="388"/>
      <c r="BI13" s="388"/>
      <c r="BJ13" s="388"/>
      <c r="BK13" s="388"/>
      <c r="BL13" s="388"/>
      <c r="BM13" s="389"/>
      <c r="BN13" s="407">
        <v>-282593</v>
      </c>
      <c r="BO13" s="408"/>
      <c r="BP13" s="408"/>
      <c r="BQ13" s="408"/>
      <c r="BR13" s="408"/>
      <c r="BS13" s="408"/>
      <c r="BT13" s="408"/>
      <c r="BU13" s="409"/>
      <c r="BV13" s="407">
        <v>-472813</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8.6</v>
      </c>
      <c r="CU13" s="378"/>
      <c r="CV13" s="378"/>
      <c r="CW13" s="378"/>
      <c r="CX13" s="378"/>
      <c r="CY13" s="378"/>
      <c r="CZ13" s="378"/>
      <c r="DA13" s="379"/>
      <c r="DB13" s="377">
        <v>8.6999999999999993</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24145</v>
      </c>
      <c r="S14" s="511"/>
      <c r="T14" s="511"/>
      <c r="U14" s="511"/>
      <c r="V14" s="512"/>
      <c r="W14" s="513"/>
      <c r="X14" s="423"/>
      <c r="Y14" s="423"/>
      <c r="Z14" s="423"/>
      <c r="AA14" s="423"/>
      <c r="AB14" s="424"/>
      <c r="AC14" s="503">
        <v>6.3</v>
      </c>
      <c r="AD14" s="504"/>
      <c r="AE14" s="504"/>
      <c r="AF14" s="504"/>
      <c r="AG14" s="505"/>
      <c r="AH14" s="503">
        <v>6.8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89</v>
      </c>
      <c r="CU14" s="515"/>
      <c r="CV14" s="515"/>
      <c r="CW14" s="515"/>
      <c r="CX14" s="515"/>
      <c r="CY14" s="515"/>
      <c r="CZ14" s="515"/>
      <c r="DA14" s="516"/>
      <c r="DB14" s="514">
        <v>80.400000000000006</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133</v>
      </c>
      <c r="N15" s="508"/>
      <c r="O15" s="508"/>
      <c r="P15" s="508"/>
      <c r="Q15" s="509"/>
      <c r="R15" s="510">
        <v>23897</v>
      </c>
      <c r="S15" s="511"/>
      <c r="T15" s="511"/>
      <c r="U15" s="511"/>
      <c r="V15" s="512"/>
      <c r="W15" s="498" t="s">
        <v>140</v>
      </c>
      <c r="X15" s="420"/>
      <c r="Y15" s="420"/>
      <c r="Z15" s="420"/>
      <c r="AA15" s="420"/>
      <c r="AB15" s="421"/>
      <c r="AC15" s="383">
        <v>4424</v>
      </c>
      <c r="AD15" s="384"/>
      <c r="AE15" s="384"/>
      <c r="AF15" s="384"/>
      <c r="AG15" s="385"/>
      <c r="AH15" s="383">
        <v>4514</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2544602</v>
      </c>
      <c r="BO15" s="403"/>
      <c r="BP15" s="403"/>
      <c r="BQ15" s="403"/>
      <c r="BR15" s="403"/>
      <c r="BS15" s="403"/>
      <c r="BT15" s="403"/>
      <c r="BU15" s="404"/>
      <c r="BV15" s="402">
        <v>2706910</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35.700000000000003</v>
      </c>
      <c r="AD16" s="504"/>
      <c r="AE16" s="504"/>
      <c r="AF16" s="504"/>
      <c r="AG16" s="505"/>
      <c r="AH16" s="503">
        <v>35.799999999999997</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5751489</v>
      </c>
      <c r="BO16" s="408"/>
      <c r="BP16" s="408"/>
      <c r="BQ16" s="408"/>
      <c r="BR16" s="408"/>
      <c r="BS16" s="408"/>
      <c r="BT16" s="408"/>
      <c r="BU16" s="409"/>
      <c r="BV16" s="407">
        <v>5797362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7199</v>
      </c>
      <c r="AD17" s="384"/>
      <c r="AE17" s="384"/>
      <c r="AF17" s="384"/>
      <c r="AG17" s="385"/>
      <c r="AH17" s="383">
        <v>7240</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3203930</v>
      </c>
      <c r="BO17" s="408"/>
      <c r="BP17" s="408"/>
      <c r="BQ17" s="408"/>
      <c r="BR17" s="408"/>
      <c r="BS17" s="408"/>
      <c r="BT17" s="408"/>
      <c r="BU17" s="409"/>
      <c r="BV17" s="407">
        <v>3407610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253.88</v>
      </c>
      <c r="M18" s="472"/>
      <c r="N18" s="472"/>
      <c r="O18" s="472"/>
      <c r="P18" s="472"/>
      <c r="Q18" s="472"/>
      <c r="R18" s="473"/>
      <c r="S18" s="473"/>
      <c r="T18" s="473"/>
      <c r="U18" s="473"/>
      <c r="V18" s="474"/>
      <c r="W18" s="488"/>
      <c r="X18" s="489"/>
      <c r="Y18" s="489"/>
      <c r="Z18" s="489"/>
      <c r="AA18" s="489"/>
      <c r="AB18" s="499"/>
      <c r="AC18" s="371">
        <v>58</v>
      </c>
      <c r="AD18" s="372"/>
      <c r="AE18" s="372"/>
      <c r="AF18" s="372"/>
      <c r="AG18" s="475"/>
      <c r="AH18" s="371">
        <v>57.4</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6807328</v>
      </c>
      <c r="BO18" s="408"/>
      <c r="BP18" s="408"/>
      <c r="BQ18" s="408"/>
      <c r="BR18" s="408"/>
      <c r="BS18" s="408"/>
      <c r="BT18" s="408"/>
      <c r="BU18" s="409"/>
      <c r="BV18" s="407">
        <v>6685288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95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8888062</v>
      </c>
      <c r="BO19" s="408"/>
      <c r="BP19" s="408"/>
      <c r="BQ19" s="408"/>
      <c r="BR19" s="408"/>
      <c r="BS19" s="408"/>
      <c r="BT19" s="408"/>
      <c r="BU19" s="409"/>
      <c r="BV19" s="407">
        <v>8597410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7703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12430544</v>
      </c>
      <c r="BO23" s="408"/>
      <c r="BP23" s="408"/>
      <c r="BQ23" s="408"/>
      <c r="BR23" s="408"/>
      <c r="BS23" s="408"/>
      <c r="BT23" s="408"/>
      <c r="BU23" s="409"/>
      <c r="BV23" s="407">
        <v>12206009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8500</v>
      </c>
      <c r="R24" s="384"/>
      <c r="S24" s="384"/>
      <c r="T24" s="384"/>
      <c r="U24" s="384"/>
      <c r="V24" s="385"/>
      <c r="W24" s="449"/>
      <c r="X24" s="440"/>
      <c r="Y24" s="441"/>
      <c r="Z24" s="380" t="s">
        <v>164</v>
      </c>
      <c r="AA24" s="381"/>
      <c r="AB24" s="381"/>
      <c r="AC24" s="381"/>
      <c r="AD24" s="381"/>
      <c r="AE24" s="381"/>
      <c r="AF24" s="381"/>
      <c r="AG24" s="382"/>
      <c r="AH24" s="383">
        <v>265</v>
      </c>
      <c r="AI24" s="384"/>
      <c r="AJ24" s="384"/>
      <c r="AK24" s="384"/>
      <c r="AL24" s="385"/>
      <c r="AM24" s="383">
        <v>831040</v>
      </c>
      <c r="AN24" s="384"/>
      <c r="AO24" s="384"/>
      <c r="AP24" s="384"/>
      <c r="AQ24" s="384"/>
      <c r="AR24" s="385"/>
      <c r="AS24" s="383">
        <v>3136</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10123241</v>
      </c>
      <c r="BO24" s="408"/>
      <c r="BP24" s="408"/>
      <c r="BQ24" s="408"/>
      <c r="BR24" s="408"/>
      <c r="BS24" s="408"/>
      <c r="BT24" s="408"/>
      <c r="BU24" s="409"/>
      <c r="BV24" s="407">
        <v>9885016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7100</v>
      </c>
      <c r="R25" s="384"/>
      <c r="S25" s="384"/>
      <c r="T25" s="384"/>
      <c r="U25" s="384"/>
      <c r="V25" s="385"/>
      <c r="W25" s="449"/>
      <c r="X25" s="440"/>
      <c r="Y25" s="441"/>
      <c r="Z25" s="380" t="s">
        <v>167</v>
      </c>
      <c r="AA25" s="381"/>
      <c r="AB25" s="381"/>
      <c r="AC25" s="381"/>
      <c r="AD25" s="381"/>
      <c r="AE25" s="381"/>
      <c r="AF25" s="381"/>
      <c r="AG25" s="382"/>
      <c r="AH25" s="383">
        <v>38</v>
      </c>
      <c r="AI25" s="384"/>
      <c r="AJ25" s="384"/>
      <c r="AK25" s="384"/>
      <c r="AL25" s="385"/>
      <c r="AM25" s="383">
        <v>118028</v>
      </c>
      <c r="AN25" s="384"/>
      <c r="AO25" s="384"/>
      <c r="AP25" s="384"/>
      <c r="AQ25" s="384"/>
      <c r="AR25" s="385"/>
      <c r="AS25" s="383">
        <v>3106</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530138</v>
      </c>
      <c r="BO25" s="403"/>
      <c r="BP25" s="403"/>
      <c r="BQ25" s="403"/>
      <c r="BR25" s="403"/>
      <c r="BS25" s="403"/>
      <c r="BT25" s="403"/>
      <c r="BU25" s="404"/>
      <c r="BV25" s="402">
        <v>587036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6050</v>
      </c>
      <c r="R26" s="384"/>
      <c r="S26" s="384"/>
      <c r="T26" s="384"/>
      <c r="U26" s="384"/>
      <c r="V26" s="385"/>
      <c r="W26" s="449"/>
      <c r="X26" s="440"/>
      <c r="Y26" s="441"/>
      <c r="Z26" s="380" t="s">
        <v>170</v>
      </c>
      <c r="AA26" s="462"/>
      <c r="AB26" s="462"/>
      <c r="AC26" s="462"/>
      <c r="AD26" s="462"/>
      <c r="AE26" s="462"/>
      <c r="AF26" s="462"/>
      <c r="AG26" s="463"/>
      <c r="AH26" s="383">
        <v>28</v>
      </c>
      <c r="AI26" s="384"/>
      <c r="AJ26" s="384"/>
      <c r="AK26" s="384"/>
      <c r="AL26" s="385"/>
      <c r="AM26" s="383">
        <v>88088</v>
      </c>
      <c r="AN26" s="384"/>
      <c r="AO26" s="384"/>
      <c r="AP26" s="384"/>
      <c r="AQ26" s="384"/>
      <c r="AR26" s="385"/>
      <c r="AS26" s="383">
        <v>3146</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132</v>
      </c>
      <c r="BO26" s="408"/>
      <c r="BP26" s="408"/>
      <c r="BQ26" s="408"/>
      <c r="BR26" s="408"/>
      <c r="BS26" s="408"/>
      <c r="BT26" s="408"/>
      <c r="BU26" s="409"/>
      <c r="BV26" s="407" t="s">
        <v>124</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4400</v>
      </c>
      <c r="R27" s="384"/>
      <c r="S27" s="384"/>
      <c r="T27" s="384"/>
      <c r="U27" s="384"/>
      <c r="V27" s="385"/>
      <c r="W27" s="449"/>
      <c r="X27" s="440"/>
      <c r="Y27" s="441"/>
      <c r="Z27" s="380" t="s">
        <v>173</v>
      </c>
      <c r="AA27" s="381"/>
      <c r="AB27" s="381"/>
      <c r="AC27" s="381"/>
      <c r="AD27" s="381"/>
      <c r="AE27" s="381"/>
      <c r="AF27" s="381"/>
      <c r="AG27" s="382"/>
      <c r="AH27" s="383">
        <v>7</v>
      </c>
      <c r="AI27" s="384"/>
      <c r="AJ27" s="384"/>
      <c r="AK27" s="384"/>
      <c r="AL27" s="385"/>
      <c r="AM27" s="383">
        <v>25736</v>
      </c>
      <c r="AN27" s="384"/>
      <c r="AO27" s="384"/>
      <c r="AP27" s="384"/>
      <c r="AQ27" s="384"/>
      <c r="AR27" s="385"/>
      <c r="AS27" s="383">
        <v>3677</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176000</v>
      </c>
      <c r="BO27" s="411"/>
      <c r="BP27" s="411"/>
      <c r="BQ27" s="411"/>
      <c r="BR27" s="411"/>
      <c r="BS27" s="411"/>
      <c r="BT27" s="411"/>
      <c r="BU27" s="412"/>
      <c r="BV27" s="410">
        <v>218376</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175</v>
      </c>
      <c r="F28" s="381"/>
      <c r="G28" s="381"/>
      <c r="H28" s="381"/>
      <c r="I28" s="381"/>
      <c r="J28" s="381"/>
      <c r="K28" s="382"/>
      <c r="L28" s="383">
        <v>1</v>
      </c>
      <c r="M28" s="384"/>
      <c r="N28" s="384"/>
      <c r="O28" s="384"/>
      <c r="P28" s="385"/>
      <c r="Q28" s="383">
        <v>3700</v>
      </c>
      <c r="R28" s="384"/>
      <c r="S28" s="384"/>
      <c r="T28" s="384"/>
      <c r="U28" s="384"/>
      <c r="V28" s="385"/>
      <c r="W28" s="449"/>
      <c r="X28" s="440"/>
      <c r="Y28" s="441"/>
      <c r="Z28" s="380" t="s">
        <v>176</v>
      </c>
      <c r="AA28" s="381"/>
      <c r="AB28" s="381"/>
      <c r="AC28" s="381"/>
      <c r="AD28" s="381"/>
      <c r="AE28" s="381"/>
      <c r="AF28" s="381"/>
      <c r="AG28" s="382"/>
      <c r="AH28" s="383" t="s">
        <v>132</v>
      </c>
      <c r="AI28" s="384"/>
      <c r="AJ28" s="384"/>
      <c r="AK28" s="384"/>
      <c r="AL28" s="385"/>
      <c r="AM28" s="383" t="s">
        <v>177</v>
      </c>
      <c r="AN28" s="384"/>
      <c r="AO28" s="384"/>
      <c r="AP28" s="384"/>
      <c r="AQ28" s="384"/>
      <c r="AR28" s="385"/>
      <c r="AS28" s="383" t="s">
        <v>132</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943726</v>
      </c>
      <c r="BO28" s="403"/>
      <c r="BP28" s="403"/>
      <c r="BQ28" s="403"/>
      <c r="BR28" s="403"/>
      <c r="BS28" s="403"/>
      <c r="BT28" s="403"/>
      <c r="BU28" s="404"/>
      <c r="BV28" s="402">
        <v>1316867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14</v>
      </c>
      <c r="M29" s="384"/>
      <c r="N29" s="384"/>
      <c r="O29" s="384"/>
      <c r="P29" s="385"/>
      <c r="Q29" s="383">
        <v>3500</v>
      </c>
      <c r="R29" s="384"/>
      <c r="S29" s="384"/>
      <c r="T29" s="384"/>
      <c r="U29" s="384"/>
      <c r="V29" s="385"/>
      <c r="W29" s="450"/>
      <c r="X29" s="451"/>
      <c r="Y29" s="452"/>
      <c r="Z29" s="380" t="s">
        <v>180</v>
      </c>
      <c r="AA29" s="381"/>
      <c r="AB29" s="381"/>
      <c r="AC29" s="381"/>
      <c r="AD29" s="381"/>
      <c r="AE29" s="381"/>
      <c r="AF29" s="381"/>
      <c r="AG29" s="382"/>
      <c r="AH29" s="383">
        <v>272</v>
      </c>
      <c r="AI29" s="384"/>
      <c r="AJ29" s="384"/>
      <c r="AK29" s="384"/>
      <c r="AL29" s="385"/>
      <c r="AM29" s="383">
        <v>856776</v>
      </c>
      <c r="AN29" s="384"/>
      <c r="AO29" s="384"/>
      <c r="AP29" s="384"/>
      <c r="AQ29" s="384"/>
      <c r="AR29" s="385"/>
      <c r="AS29" s="383">
        <v>3150</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153788</v>
      </c>
      <c r="BO29" s="408"/>
      <c r="BP29" s="408"/>
      <c r="BQ29" s="408"/>
      <c r="BR29" s="408"/>
      <c r="BS29" s="408"/>
      <c r="BT29" s="408"/>
      <c r="BU29" s="409"/>
      <c r="BV29" s="407">
        <v>116395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475097</v>
      </c>
      <c r="BO30" s="411"/>
      <c r="BP30" s="411"/>
      <c r="BQ30" s="411"/>
      <c r="BR30" s="411"/>
      <c r="BS30" s="411"/>
      <c r="BT30" s="411"/>
      <c r="BU30" s="412"/>
      <c r="BV30" s="410">
        <v>478777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190</v>
      </c>
      <c r="X33" s="369"/>
      <c r="Y33" s="369"/>
      <c r="Z33" s="369"/>
      <c r="AA33" s="369"/>
      <c r="AB33" s="369"/>
      <c r="AC33" s="369"/>
      <c r="AD33" s="369"/>
      <c r="AE33" s="369"/>
      <c r="AF33" s="369"/>
      <c r="AG33" s="369"/>
      <c r="AH33" s="369"/>
      <c r="AI33" s="369"/>
      <c r="AJ33" s="369"/>
      <c r="AK33" s="369"/>
      <c r="AL33" s="195"/>
      <c r="AM33" s="370" t="s">
        <v>191</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196</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勝山・永平寺衛生管理組合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勝山市農業公社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育英資金特別会計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IF('各会計、関係団体の財政状況及び健全化判断比率'!B33="","",'各会計、関係団体の財政状況及び健全化判断比率'!B33)</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大野・勝山地区広域行政事務組合（一般会計）</v>
      </c>
      <c r="BZ35" s="365"/>
      <c r="CA35" s="365"/>
      <c r="CB35" s="365"/>
      <c r="CC35" s="365"/>
      <c r="CD35" s="365"/>
      <c r="CE35" s="365"/>
      <c r="CF35" s="365"/>
      <c r="CG35" s="365"/>
      <c r="CH35" s="365"/>
      <c r="CI35" s="365"/>
      <c r="CJ35" s="365"/>
      <c r="CK35" s="365"/>
      <c r="CL35" s="365"/>
      <c r="CM35" s="365"/>
      <c r="CN35" s="193"/>
      <c r="CO35" s="366">
        <f t="shared" ref="CO35:CO43" si="3">IF(CQ35="","",CO34+1)</f>
        <v>20</v>
      </c>
      <c r="CP35" s="366"/>
      <c r="CQ35" s="365" t="str">
        <f>IF('各会計、関係団体の財政状況及び健全化判断比率'!BS8="","",'各会計、関係団体の財政状況及び健全化判断比率'!BS8)</f>
        <v>勝山市土地開発公社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市有林造成事業特別会計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10</v>
      </c>
      <c r="BF36" s="366"/>
      <c r="BG36" s="365" t="str">
        <f>IF('各会計、関係団体の財政状況及び健全化判断比率'!B34="","",'各会計、関係団体の財政状況及び健全化判断比率'!B34)</f>
        <v>簡易水道事業特別会計</v>
      </c>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大野・勝山地区広域行政事務組合（特別会計）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福井県市町総合事務組合（事業会計分）</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15</v>
      </c>
      <c r="BX38" s="366"/>
      <c r="BY38" s="365" t="str">
        <f>IF('各会計、関係団体の財政状況及び健全化判断比率'!B72="","",'各会計、関係団体の財政状況及び健全化判断比率'!B72)</f>
        <v>福井県市町総合事務組合（普通会計分）</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16</v>
      </c>
      <c r="BX39" s="366"/>
      <c r="BY39" s="365" t="str">
        <f>IF('各会計、関係団体の財政状況及び健全化判断比率'!B73="","",'各会計、関係団体の財政状況及び健全化判断比率'!B73)</f>
        <v>福井県後期高齢者医療広域連合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17</v>
      </c>
      <c r="BX40" s="366"/>
      <c r="BY40" s="365" t="str">
        <f>IF('各会計、関係団体の財政状況及び健全化判断比率'!B74="","",'各会計、関係団体の財政状況及び健全化判断比率'!B74)</f>
        <v>福井県後期高齢者医療広域連合（事業会計）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18</v>
      </c>
      <c r="BX41" s="366"/>
      <c r="BY41" s="365" t="str">
        <f>IF('各会計、関係団体の財政状況及び健全化判断比率'!B75="","",'各会計、関係団体の財政状況及び健全化判断比率'!B75)</f>
        <v>福井県自治会館組合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9DZc4S63PqAaxt9OeCNl25S+HgYyc1zAdRhyOlCsYHqxbPddF3UI7NdkHe5jWnkbHczqagaU7LjAfTPoKPbmHw==" saltValue="OCSxHaS7u8IUtyMuKFX2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2890922</v>
      </c>
      <c r="S5" s="669"/>
      <c r="T5" s="669"/>
      <c r="U5" s="669"/>
      <c r="V5" s="669"/>
      <c r="W5" s="669"/>
      <c r="X5" s="669"/>
      <c r="Y5" s="715"/>
      <c r="Z5" s="733">
        <v>21.7</v>
      </c>
      <c r="AA5" s="733"/>
      <c r="AB5" s="733"/>
      <c r="AC5" s="733"/>
      <c r="AD5" s="734">
        <v>2751327</v>
      </c>
      <c r="AE5" s="734"/>
      <c r="AF5" s="734"/>
      <c r="AG5" s="734"/>
      <c r="AH5" s="734"/>
      <c r="AI5" s="734"/>
      <c r="AJ5" s="734"/>
      <c r="AK5" s="734"/>
      <c r="AL5" s="716">
        <v>41.5</v>
      </c>
      <c r="AM5" s="685"/>
      <c r="AN5" s="685"/>
      <c r="AO5" s="717"/>
      <c r="AP5" s="702" t="s">
        <v>222</v>
      </c>
      <c r="AQ5" s="703"/>
      <c r="AR5" s="703"/>
      <c r="AS5" s="703"/>
      <c r="AT5" s="703"/>
      <c r="AU5" s="703"/>
      <c r="AV5" s="703"/>
      <c r="AW5" s="703"/>
      <c r="AX5" s="703"/>
      <c r="AY5" s="703"/>
      <c r="AZ5" s="703"/>
      <c r="BA5" s="703"/>
      <c r="BB5" s="703"/>
      <c r="BC5" s="703"/>
      <c r="BD5" s="703"/>
      <c r="BE5" s="703"/>
      <c r="BF5" s="704"/>
      <c r="BG5" s="603">
        <v>2722792</v>
      </c>
      <c r="BH5" s="606"/>
      <c r="BI5" s="606"/>
      <c r="BJ5" s="606"/>
      <c r="BK5" s="606"/>
      <c r="BL5" s="606"/>
      <c r="BM5" s="606"/>
      <c r="BN5" s="607"/>
      <c r="BO5" s="665">
        <v>94.2</v>
      </c>
      <c r="BP5" s="665"/>
      <c r="BQ5" s="665"/>
      <c r="BR5" s="665"/>
      <c r="BS5" s="666">
        <v>45233</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144940</v>
      </c>
      <c r="S6" s="606"/>
      <c r="T6" s="606"/>
      <c r="U6" s="606"/>
      <c r="V6" s="606"/>
      <c r="W6" s="606"/>
      <c r="X6" s="606"/>
      <c r="Y6" s="607"/>
      <c r="Z6" s="665">
        <v>1.1000000000000001</v>
      </c>
      <c r="AA6" s="665"/>
      <c r="AB6" s="665"/>
      <c r="AC6" s="665"/>
      <c r="AD6" s="666">
        <v>144940</v>
      </c>
      <c r="AE6" s="666"/>
      <c r="AF6" s="666"/>
      <c r="AG6" s="666"/>
      <c r="AH6" s="666"/>
      <c r="AI6" s="666"/>
      <c r="AJ6" s="666"/>
      <c r="AK6" s="666"/>
      <c r="AL6" s="608">
        <v>2.2000000000000002</v>
      </c>
      <c r="AM6" s="609"/>
      <c r="AN6" s="609"/>
      <c r="AO6" s="667"/>
      <c r="AP6" s="600" t="s">
        <v>227</v>
      </c>
      <c r="AQ6" s="601"/>
      <c r="AR6" s="601"/>
      <c r="AS6" s="601"/>
      <c r="AT6" s="601"/>
      <c r="AU6" s="601"/>
      <c r="AV6" s="601"/>
      <c r="AW6" s="601"/>
      <c r="AX6" s="601"/>
      <c r="AY6" s="601"/>
      <c r="AZ6" s="601"/>
      <c r="BA6" s="601"/>
      <c r="BB6" s="601"/>
      <c r="BC6" s="601"/>
      <c r="BD6" s="601"/>
      <c r="BE6" s="601"/>
      <c r="BF6" s="602"/>
      <c r="BG6" s="603">
        <v>2722792</v>
      </c>
      <c r="BH6" s="606"/>
      <c r="BI6" s="606"/>
      <c r="BJ6" s="606"/>
      <c r="BK6" s="606"/>
      <c r="BL6" s="606"/>
      <c r="BM6" s="606"/>
      <c r="BN6" s="607"/>
      <c r="BO6" s="665">
        <v>94.2</v>
      </c>
      <c r="BP6" s="665"/>
      <c r="BQ6" s="665"/>
      <c r="BR6" s="665"/>
      <c r="BS6" s="666">
        <v>45233</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174912</v>
      </c>
      <c r="CS6" s="606"/>
      <c r="CT6" s="606"/>
      <c r="CU6" s="606"/>
      <c r="CV6" s="606"/>
      <c r="CW6" s="606"/>
      <c r="CX6" s="606"/>
      <c r="CY6" s="607"/>
      <c r="CZ6" s="716">
        <v>1.3</v>
      </c>
      <c r="DA6" s="685"/>
      <c r="DB6" s="685"/>
      <c r="DC6" s="719"/>
      <c r="DD6" s="611">
        <v>11042</v>
      </c>
      <c r="DE6" s="606"/>
      <c r="DF6" s="606"/>
      <c r="DG6" s="606"/>
      <c r="DH6" s="606"/>
      <c r="DI6" s="606"/>
      <c r="DJ6" s="606"/>
      <c r="DK6" s="606"/>
      <c r="DL6" s="606"/>
      <c r="DM6" s="606"/>
      <c r="DN6" s="606"/>
      <c r="DO6" s="606"/>
      <c r="DP6" s="607"/>
      <c r="DQ6" s="611">
        <v>174912</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6904</v>
      </c>
      <c r="S7" s="606"/>
      <c r="T7" s="606"/>
      <c r="U7" s="606"/>
      <c r="V7" s="606"/>
      <c r="W7" s="606"/>
      <c r="X7" s="606"/>
      <c r="Y7" s="607"/>
      <c r="Z7" s="665">
        <v>0.1</v>
      </c>
      <c r="AA7" s="665"/>
      <c r="AB7" s="665"/>
      <c r="AC7" s="665"/>
      <c r="AD7" s="666">
        <v>6904</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1272115</v>
      </c>
      <c r="BH7" s="606"/>
      <c r="BI7" s="606"/>
      <c r="BJ7" s="606"/>
      <c r="BK7" s="606"/>
      <c r="BL7" s="606"/>
      <c r="BM7" s="606"/>
      <c r="BN7" s="607"/>
      <c r="BO7" s="665">
        <v>44</v>
      </c>
      <c r="BP7" s="665"/>
      <c r="BQ7" s="665"/>
      <c r="BR7" s="665"/>
      <c r="BS7" s="666">
        <v>45233</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1505612</v>
      </c>
      <c r="CS7" s="606"/>
      <c r="CT7" s="606"/>
      <c r="CU7" s="606"/>
      <c r="CV7" s="606"/>
      <c r="CW7" s="606"/>
      <c r="CX7" s="606"/>
      <c r="CY7" s="607"/>
      <c r="CZ7" s="665">
        <v>11.6</v>
      </c>
      <c r="DA7" s="665"/>
      <c r="DB7" s="665"/>
      <c r="DC7" s="665"/>
      <c r="DD7" s="611">
        <v>114185</v>
      </c>
      <c r="DE7" s="606"/>
      <c r="DF7" s="606"/>
      <c r="DG7" s="606"/>
      <c r="DH7" s="606"/>
      <c r="DI7" s="606"/>
      <c r="DJ7" s="606"/>
      <c r="DK7" s="606"/>
      <c r="DL7" s="606"/>
      <c r="DM7" s="606"/>
      <c r="DN7" s="606"/>
      <c r="DO7" s="606"/>
      <c r="DP7" s="607"/>
      <c r="DQ7" s="611">
        <v>1288710</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14016</v>
      </c>
      <c r="S8" s="606"/>
      <c r="T8" s="606"/>
      <c r="U8" s="606"/>
      <c r="V8" s="606"/>
      <c r="W8" s="606"/>
      <c r="X8" s="606"/>
      <c r="Y8" s="607"/>
      <c r="Z8" s="665">
        <v>0.1</v>
      </c>
      <c r="AA8" s="665"/>
      <c r="AB8" s="665"/>
      <c r="AC8" s="665"/>
      <c r="AD8" s="666">
        <v>14016</v>
      </c>
      <c r="AE8" s="666"/>
      <c r="AF8" s="666"/>
      <c r="AG8" s="666"/>
      <c r="AH8" s="666"/>
      <c r="AI8" s="666"/>
      <c r="AJ8" s="666"/>
      <c r="AK8" s="666"/>
      <c r="AL8" s="608">
        <v>0.2</v>
      </c>
      <c r="AM8" s="609"/>
      <c r="AN8" s="609"/>
      <c r="AO8" s="667"/>
      <c r="AP8" s="600" t="s">
        <v>233</v>
      </c>
      <c r="AQ8" s="601"/>
      <c r="AR8" s="601"/>
      <c r="AS8" s="601"/>
      <c r="AT8" s="601"/>
      <c r="AU8" s="601"/>
      <c r="AV8" s="601"/>
      <c r="AW8" s="601"/>
      <c r="AX8" s="601"/>
      <c r="AY8" s="601"/>
      <c r="AZ8" s="601"/>
      <c r="BA8" s="601"/>
      <c r="BB8" s="601"/>
      <c r="BC8" s="601"/>
      <c r="BD8" s="601"/>
      <c r="BE8" s="601"/>
      <c r="BF8" s="602"/>
      <c r="BG8" s="603">
        <v>45220</v>
      </c>
      <c r="BH8" s="606"/>
      <c r="BI8" s="606"/>
      <c r="BJ8" s="606"/>
      <c r="BK8" s="606"/>
      <c r="BL8" s="606"/>
      <c r="BM8" s="606"/>
      <c r="BN8" s="607"/>
      <c r="BO8" s="665">
        <v>1.6</v>
      </c>
      <c r="BP8" s="665"/>
      <c r="BQ8" s="665"/>
      <c r="BR8" s="665"/>
      <c r="BS8" s="611" t="s">
        <v>132</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3865463</v>
      </c>
      <c r="CS8" s="606"/>
      <c r="CT8" s="606"/>
      <c r="CU8" s="606"/>
      <c r="CV8" s="606"/>
      <c r="CW8" s="606"/>
      <c r="CX8" s="606"/>
      <c r="CY8" s="607"/>
      <c r="CZ8" s="665">
        <v>29.7</v>
      </c>
      <c r="DA8" s="665"/>
      <c r="DB8" s="665"/>
      <c r="DC8" s="665"/>
      <c r="DD8" s="611">
        <v>38660</v>
      </c>
      <c r="DE8" s="606"/>
      <c r="DF8" s="606"/>
      <c r="DG8" s="606"/>
      <c r="DH8" s="606"/>
      <c r="DI8" s="606"/>
      <c r="DJ8" s="606"/>
      <c r="DK8" s="606"/>
      <c r="DL8" s="606"/>
      <c r="DM8" s="606"/>
      <c r="DN8" s="606"/>
      <c r="DO8" s="606"/>
      <c r="DP8" s="607"/>
      <c r="DQ8" s="611">
        <v>1960347</v>
      </c>
      <c r="DR8" s="606"/>
      <c r="DS8" s="606"/>
      <c r="DT8" s="606"/>
      <c r="DU8" s="606"/>
      <c r="DV8" s="606"/>
      <c r="DW8" s="606"/>
      <c r="DX8" s="606"/>
      <c r="DY8" s="606"/>
      <c r="DZ8" s="606"/>
      <c r="EA8" s="606"/>
      <c r="EB8" s="606"/>
      <c r="EC8" s="646"/>
    </row>
    <row r="9" spans="2:143" ht="11.25" customHeight="1">
      <c r="B9" s="600" t="s">
        <v>235</v>
      </c>
      <c r="C9" s="601"/>
      <c r="D9" s="601"/>
      <c r="E9" s="601"/>
      <c r="F9" s="601"/>
      <c r="G9" s="601"/>
      <c r="H9" s="601"/>
      <c r="I9" s="601"/>
      <c r="J9" s="601"/>
      <c r="K9" s="601"/>
      <c r="L9" s="601"/>
      <c r="M9" s="601"/>
      <c r="N9" s="601"/>
      <c r="O9" s="601"/>
      <c r="P9" s="601"/>
      <c r="Q9" s="602"/>
      <c r="R9" s="603">
        <v>14569</v>
      </c>
      <c r="S9" s="606"/>
      <c r="T9" s="606"/>
      <c r="U9" s="606"/>
      <c r="V9" s="606"/>
      <c r="W9" s="606"/>
      <c r="X9" s="606"/>
      <c r="Y9" s="607"/>
      <c r="Z9" s="665">
        <v>0.1</v>
      </c>
      <c r="AA9" s="665"/>
      <c r="AB9" s="665"/>
      <c r="AC9" s="665"/>
      <c r="AD9" s="666">
        <v>14569</v>
      </c>
      <c r="AE9" s="666"/>
      <c r="AF9" s="666"/>
      <c r="AG9" s="666"/>
      <c r="AH9" s="666"/>
      <c r="AI9" s="666"/>
      <c r="AJ9" s="666"/>
      <c r="AK9" s="666"/>
      <c r="AL9" s="608">
        <v>0.2</v>
      </c>
      <c r="AM9" s="609"/>
      <c r="AN9" s="609"/>
      <c r="AO9" s="667"/>
      <c r="AP9" s="600" t="s">
        <v>236</v>
      </c>
      <c r="AQ9" s="601"/>
      <c r="AR9" s="601"/>
      <c r="AS9" s="601"/>
      <c r="AT9" s="601"/>
      <c r="AU9" s="601"/>
      <c r="AV9" s="601"/>
      <c r="AW9" s="601"/>
      <c r="AX9" s="601"/>
      <c r="AY9" s="601"/>
      <c r="AZ9" s="601"/>
      <c r="BA9" s="601"/>
      <c r="BB9" s="601"/>
      <c r="BC9" s="601"/>
      <c r="BD9" s="601"/>
      <c r="BE9" s="601"/>
      <c r="BF9" s="602"/>
      <c r="BG9" s="603">
        <v>988557</v>
      </c>
      <c r="BH9" s="606"/>
      <c r="BI9" s="606"/>
      <c r="BJ9" s="606"/>
      <c r="BK9" s="606"/>
      <c r="BL9" s="606"/>
      <c r="BM9" s="606"/>
      <c r="BN9" s="607"/>
      <c r="BO9" s="665">
        <v>34.200000000000003</v>
      </c>
      <c r="BP9" s="665"/>
      <c r="BQ9" s="665"/>
      <c r="BR9" s="665"/>
      <c r="BS9" s="611" t="s">
        <v>132</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767603</v>
      </c>
      <c r="CS9" s="606"/>
      <c r="CT9" s="606"/>
      <c r="CU9" s="606"/>
      <c r="CV9" s="606"/>
      <c r="CW9" s="606"/>
      <c r="CX9" s="606"/>
      <c r="CY9" s="607"/>
      <c r="CZ9" s="665">
        <v>5.9</v>
      </c>
      <c r="DA9" s="665"/>
      <c r="DB9" s="665"/>
      <c r="DC9" s="665"/>
      <c r="DD9" s="611">
        <v>3470</v>
      </c>
      <c r="DE9" s="606"/>
      <c r="DF9" s="606"/>
      <c r="DG9" s="606"/>
      <c r="DH9" s="606"/>
      <c r="DI9" s="606"/>
      <c r="DJ9" s="606"/>
      <c r="DK9" s="606"/>
      <c r="DL9" s="606"/>
      <c r="DM9" s="606"/>
      <c r="DN9" s="606"/>
      <c r="DO9" s="606"/>
      <c r="DP9" s="607"/>
      <c r="DQ9" s="611">
        <v>737311</v>
      </c>
      <c r="DR9" s="606"/>
      <c r="DS9" s="606"/>
      <c r="DT9" s="606"/>
      <c r="DU9" s="606"/>
      <c r="DV9" s="606"/>
      <c r="DW9" s="606"/>
      <c r="DX9" s="606"/>
      <c r="DY9" s="606"/>
      <c r="DZ9" s="606"/>
      <c r="EA9" s="606"/>
      <c r="EB9" s="606"/>
      <c r="EC9" s="646"/>
    </row>
    <row r="10" spans="2:143" ht="11.25" customHeight="1">
      <c r="B10" s="600" t="s">
        <v>238</v>
      </c>
      <c r="C10" s="601"/>
      <c r="D10" s="601"/>
      <c r="E10" s="601"/>
      <c r="F10" s="601"/>
      <c r="G10" s="601"/>
      <c r="H10" s="601"/>
      <c r="I10" s="601"/>
      <c r="J10" s="601"/>
      <c r="K10" s="601"/>
      <c r="L10" s="601"/>
      <c r="M10" s="601"/>
      <c r="N10" s="601"/>
      <c r="O10" s="601"/>
      <c r="P10" s="601"/>
      <c r="Q10" s="602"/>
      <c r="R10" s="603" t="s">
        <v>132</v>
      </c>
      <c r="S10" s="606"/>
      <c r="T10" s="606"/>
      <c r="U10" s="606"/>
      <c r="V10" s="606"/>
      <c r="W10" s="606"/>
      <c r="X10" s="606"/>
      <c r="Y10" s="607"/>
      <c r="Z10" s="665" t="s">
        <v>132</v>
      </c>
      <c r="AA10" s="665"/>
      <c r="AB10" s="665"/>
      <c r="AC10" s="665"/>
      <c r="AD10" s="666" t="s">
        <v>132</v>
      </c>
      <c r="AE10" s="666"/>
      <c r="AF10" s="666"/>
      <c r="AG10" s="666"/>
      <c r="AH10" s="666"/>
      <c r="AI10" s="666"/>
      <c r="AJ10" s="666"/>
      <c r="AK10" s="666"/>
      <c r="AL10" s="608" t="s">
        <v>239</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62105</v>
      </c>
      <c r="BH10" s="606"/>
      <c r="BI10" s="606"/>
      <c r="BJ10" s="606"/>
      <c r="BK10" s="606"/>
      <c r="BL10" s="606"/>
      <c r="BM10" s="606"/>
      <c r="BN10" s="607"/>
      <c r="BO10" s="665">
        <v>2.1</v>
      </c>
      <c r="BP10" s="665"/>
      <c r="BQ10" s="665"/>
      <c r="BR10" s="665"/>
      <c r="BS10" s="611">
        <v>10303</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113892</v>
      </c>
      <c r="CS10" s="606"/>
      <c r="CT10" s="606"/>
      <c r="CU10" s="606"/>
      <c r="CV10" s="606"/>
      <c r="CW10" s="606"/>
      <c r="CX10" s="606"/>
      <c r="CY10" s="607"/>
      <c r="CZ10" s="665">
        <v>0.9</v>
      </c>
      <c r="DA10" s="665"/>
      <c r="DB10" s="665"/>
      <c r="DC10" s="665"/>
      <c r="DD10" s="611" t="s">
        <v>132</v>
      </c>
      <c r="DE10" s="606"/>
      <c r="DF10" s="606"/>
      <c r="DG10" s="606"/>
      <c r="DH10" s="606"/>
      <c r="DI10" s="606"/>
      <c r="DJ10" s="606"/>
      <c r="DK10" s="606"/>
      <c r="DL10" s="606"/>
      <c r="DM10" s="606"/>
      <c r="DN10" s="606"/>
      <c r="DO10" s="606"/>
      <c r="DP10" s="607"/>
      <c r="DQ10" s="611">
        <v>9592</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239</v>
      </c>
      <c r="S11" s="606"/>
      <c r="T11" s="606"/>
      <c r="U11" s="606"/>
      <c r="V11" s="606"/>
      <c r="W11" s="606"/>
      <c r="X11" s="606"/>
      <c r="Y11" s="607"/>
      <c r="Z11" s="665" t="s">
        <v>132</v>
      </c>
      <c r="AA11" s="665"/>
      <c r="AB11" s="665"/>
      <c r="AC11" s="665"/>
      <c r="AD11" s="666" t="s">
        <v>132</v>
      </c>
      <c r="AE11" s="666"/>
      <c r="AF11" s="666"/>
      <c r="AG11" s="666"/>
      <c r="AH11" s="666"/>
      <c r="AI11" s="666"/>
      <c r="AJ11" s="666"/>
      <c r="AK11" s="666"/>
      <c r="AL11" s="608" t="s">
        <v>132</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176233</v>
      </c>
      <c r="BH11" s="606"/>
      <c r="BI11" s="606"/>
      <c r="BJ11" s="606"/>
      <c r="BK11" s="606"/>
      <c r="BL11" s="606"/>
      <c r="BM11" s="606"/>
      <c r="BN11" s="607"/>
      <c r="BO11" s="665">
        <v>6.1</v>
      </c>
      <c r="BP11" s="665"/>
      <c r="BQ11" s="665"/>
      <c r="BR11" s="665"/>
      <c r="BS11" s="611">
        <v>34930</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782006</v>
      </c>
      <c r="CS11" s="606"/>
      <c r="CT11" s="606"/>
      <c r="CU11" s="606"/>
      <c r="CV11" s="606"/>
      <c r="CW11" s="606"/>
      <c r="CX11" s="606"/>
      <c r="CY11" s="607"/>
      <c r="CZ11" s="665">
        <v>6</v>
      </c>
      <c r="DA11" s="665"/>
      <c r="DB11" s="665"/>
      <c r="DC11" s="665"/>
      <c r="DD11" s="611">
        <v>270702</v>
      </c>
      <c r="DE11" s="606"/>
      <c r="DF11" s="606"/>
      <c r="DG11" s="606"/>
      <c r="DH11" s="606"/>
      <c r="DI11" s="606"/>
      <c r="DJ11" s="606"/>
      <c r="DK11" s="606"/>
      <c r="DL11" s="606"/>
      <c r="DM11" s="606"/>
      <c r="DN11" s="606"/>
      <c r="DO11" s="606"/>
      <c r="DP11" s="607"/>
      <c r="DQ11" s="611">
        <v>382330</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401802</v>
      </c>
      <c r="S12" s="606"/>
      <c r="T12" s="606"/>
      <c r="U12" s="606"/>
      <c r="V12" s="606"/>
      <c r="W12" s="606"/>
      <c r="X12" s="606"/>
      <c r="Y12" s="607"/>
      <c r="Z12" s="665">
        <v>3</v>
      </c>
      <c r="AA12" s="665"/>
      <c r="AB12" s="665"/>
      <c r="AC12" s="665"/>
      <c r="AD12" s="666">
        <v>401802</v>
      </c>
      <c r="AE12" s="666"/>
      <c r="AF12" s="666"/>
      <c r="AG12" s="666"/>
      <c r="AH12" s="666"/>
      <c r="AI12" s="666"/>
      <c r="AJ12" s="666"/>
      <c r="AK12" s="666"/>
      <c r="AL12" s="608">
        <v>6.1</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1222125</v>
      </c>
      <c r="BH12" s="606"/>
      <c r="BI12" s="606"/>
      <c r="BJ12" s="606"/>
      <c r="BK12" s="606"/>
      <c r="BL12" s="606"/>
      <c r="BM12" s="606"/>
      <c r="BN12" s="607"/>
      <c r="BO12" s="665">
        <v>42.3</v>
      </c>
      <c r="BP12" s="665"/>
      <c r="BQ12" s="665"/>
      <c r="BR12" s="665"/>
      <c r="BS12" s="611" t="s">
        <v>132</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877158</v>
      </c>
      <c r="CS12" s="606"/>
      <c r="CT12" s="606"/>
      <c r="CU12" s="606"/>
      <c r="CV12" s="606"/>
      <c r="CW12" s="606"/>
      <c r="CX12" s="606"/>
      <c r="CY12" s="607"/>
      <c r="CZ12" s="665">
        <v>6.7</v>
      </c>
      <c r="DA12" s="665"/>
      <c r="DB12" s="665"/>
      <c r="DC12" s="665"/>
      <c r="DD12" s="611">
        <v>381991</v>
      </c>
      <c r="DE12" s="606"/>
      <c r="DF12" s="606"/>
      <c r="DG12" s="606"/>
      <c r="DH12" s="606"/>
      <c r="DI12" s="606"/>
      <c r="DJ12" s="606"/>
      <c r="DK12" s="606"/>
      <c r="DL12" s="606"/>
      <c r="DM12" s="606"/>
      <c r="DN12" s="606"/>
      <c r="DO12" s="606"/>
      <c r="DP12" s="607"/>
      <c r="DQ12" s="611">
        <v>464977</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t="s">
        <v>132</v>
      </c>
      <c r="S13" s="606"/>
      <c r="T13" s="606"/>
      <c r="U13" s="606"/>
      <c r="V13" s="606"/>
      <c r="W13" s="606"/>
      <c r="X13" s="606"/>
      <c r="Y13" s="607"/>
      <c r="Z13" s="665" t="s">
        <v>132</v>
      </c>
      <c r="AA13" s="665"/>
      <c r="AB13" s="665"/>
      <c r="AC13" s="665"/>
      <c r="AD13" s="666" t="s">
        <v>132</v>
      </c>
      <c r="AE13" s="666"/>
      <c r="AF13" s="666"/>
      <c r="AG13" s="666"/>
      <c r="AH13" s="666"/>
      <c r="AI13" s="666"/>
      <c r="AJ13" s="666"/>
      <c r="AK13" s="666"/>
      <c r="AL13" s="608" t="s">
        <v>239</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1221348</v>
      </c>
      <c r="BH13" s="606"/>
      <c r="BI13" s="606"/>
      <c r="BJ13" s="606"/>
      <c r="BK13" s="606"/>
      <c r="BL13" s="606"/>
      <c r="BM13" s="606"/>
      <c r="BN13" s="607"/>
      <c r="BO13" s="665">
        <v>42.2</v>
      </c>
      <c r="BP13" s="665"/>
      <c r="BQ13" s="665"/>
      <c r="BR13" s="665"/>
      <c r="BS13" s="611" t="s">
        <v>239</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1767134</v>
      </c>
      <c r="CS13" s="606"/>
      <c r="CT13" s="606"/>
      <c r="CU13" s="606"/>
      <c r="CV13" s="606"/>
      <c r="CW13" s="606"/>
      <c r="CX13" s="606"/>
      <c r="CY13" s="607"/>
      <c r="CZ13" s="665">
        <v>13.6</v>
      </c>
      <c r="DA13" s="665"/>
      <c r="DB13" s="665"/>
      <c r="DC13" s="665"/>
      <c r="DD13" s="611">
        <v>764577</v>
      </c>
      <c r="DE13" s="606"/>
      <c r="DF13" s="606"/>
      <c r="DG13" s="606"/>
      <c r="DH13" s="606"/>
      <c r="DI13" s="606"/>
      <c r="DJ13" s="606"/>
      <c r="DK13" s="606"/>
      <c r="DL13" s="606"/>
      <c r="DM13" s="606"/>
      <c r="DN13" s="606"/>
      <c r="DO13" s="606"/>
      <c r="DP13" s="607"/>
      <c r="DQ13" s="611">
        <v>951090</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132</v>
      </c>
      <c r="S14" s="606"/>
      <c r="T14" s="606"/>
      <c r="U14" s="606"/>
      <c r="V14" s="606"/>
      <c r="W14" s="606"/>
      <c r="X14" s="606"/>
      <c r="Y14" s="607"/>
      <c r="Z14" s="665" t="s">
        <v>132</v>
      </c>
      <c r="AA14" s="665"/>
      <c r="AB14" s="665"/>
      <c r="AC14" s="665"/>
      <c r="AD14" s="666" t="s">
        <v>239</v>
      </c>
      <c r="AE14" s="666"/>
      <c r="AF14" s="666"/>
      <c r="AG14" s="666"/>
      <c r="AH14" s="666"/>
      <c r="AI14" s="666"/>
      <c r="AJ14" s="666"/>
      <c r="AK14" s="666"/>
      <c r="AL14" s="608" t="s">
        <v>132</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75678</v>
      </c>
      <c r="BH14" s="606"/>
      <c r="BI14" s="606"/>
      <c r="BJ14" s="606"/>
      <c r="BK14" s="606"/>
      <c r="BL14" s="606"/>
      <c r="BM14" s="606"/>
      <c r="BN14" s="607"/>
      <c r="BO14" s="665">
        <v>2.6</v>
      </c>
      <c r="BP14" s="665"/>
      <c r="BQ14" s="665"/>
      <c r="BR14" s="665"/>
      <c r="BS14" s="611" t="s">
        <v>132</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383994</v>
      </c>
      <c r="CS14" s="606"/>
      <c r="CT14" s="606"/>
      <c r="CU14" s="606"/>
      <c r="CV14" s="606"/>
      <c r="CW14" s="606"/>
      <c r="CX14" s="606"/>
      <c r="CY14" s="607"/>
      <c r="CZ14" s="665">
        <v>3</v>
      </c>
      <c r="DA14" s="665"/>
      <c r="DB14" s="665"/>
      <c r="DC14" s="665"/>
      <c r="DD14" s="611">
        <v>47671</v>
      </c>
      <c r="DE14" s="606"/>
      <c r="DF14" s="606"/>
      <c r="DG14" s="606"/>
      <c r="DH14" s="606"/>
      <c r="DI14" s="606"/>
      <c r="DJ14" s="606"/>
      <c r="DK14" s="606"/>
      <c r="DL14" s="606"/>
      <c r="DM14" s="606"/>
      <c r="DN14" s="606"/>
      <c r="DO14" s="606"/>
      <c r="DP14" s="607"/>
      <c r="DQ14" s="611">
        <v>336962</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40930</v>
      </c>
      <c r="S15" s="606"/>
      <c r="T15" s="606"/>
      <c r="U15" s="606"/>
      <c r="V15" s="606"/>
      <c r="W15" s="606"/>
      <c r="X15" s="606"/>
      <c r="Y15" s="607"/>
      <c r="Z15" s="665">
        <v>0.3</v>
      </c>
      <c r="AA15" s="665"/>
      <c r="AB15" s="665"/>
      <c r="AC15" s="665"/>
      <c r="AD15" s="666">
        <v>40930</v>
      </c>
      <c r="AE15" s="666"/>
      <c r="AF15" s="666"/>
      <c r="AG15" s="666"/>
      <c r="AH15" s="666"/>
      <c r="AI15" s="666"/>
      <c r="AJ15" s="666"/>
      <c r="AK15" s="666"/>
      <c r="AL15" s="608">
        <v>0.6</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152874</v>
      </c>
      <c r="BH15" s="606"/>
      <c r="BI15" s="606"/>
      <c r="BJ15" s="606"/>
      <c r="BK15" s="606"/>
      <c r="BL15" s="606"/>
      <c r="BM15" s="606"/>
      <c r="BN15" s="607"/>
      <c r="BO15" s="665">
        <v>5.3</v>
      </c>
      <c r="BP15" s="665"/>
      <c r="BQ15" s="665"/>
      <c r="BR15" s="665"/>
      <c r="BS15" s="611" t="s">
        <v>239</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1654749</v>
      </c>
      <c r="CS15" s="606"/>
      <c r="CT15" s="606"/>
      <c r="CU15" s="606"/>
      <c r="CV15" s="606"/>
      <c r="CW15" s="606"/>
      <c r="CX15" s="606"/>
      <c r="CY15" s="607"/>
      <c r="CZ15" s="665">
        <v>12.7</v>
      </c>
      <c r="DA15" s="665"/>
      <c r="DB15" s="665"/>
      <c r="DC15" s="665"/>
      <c r="DD15" s="611">
        <v>442339</v>
      </c>
      <c r="DE15" s="606"/>
      <c r="DF15" s="606"/>
      <c r="DG15" s="606"/>
      <c r="DH15" s="606"/>
      <c r="DI15" s="606"/>
      <c r="DJ15" s="606"/>
      <c r="DK15" s="606"/>
      <c r="DL15" s="606"/>
      <c r="DM15" s="606"/>
      <c r="DN15" s="606"/>
      <c r="DO15" s="606"/>
      <c r="DP15" s="607"/>
      <c r="DQ15" s="611">
        <v>1198087</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132</v>
      </c>
      <c r="S16" s="606"/>
      <c r="T16" s="606"/>
      <c r="U16" s="606"/>
      <c r="V16" s="606"/>
      <c r="W16" s="606"/>
      <c r="X16" s="606"/>
      <c r="Y16" s="607"/>
      <c r="Z16" s="665" t="s">
        <v>132</v>
      </c>
      <c r="AA16" s="665"/>
      <c r="AB16" s="665"/>
      <c r="AC16" s="665"/>
      <c r="AD16" s="666" t="s">
        <v>132</v>
      </c>
      <c r="AE16" s="666"/>
      <c r="AF16" s="666"/>
      <c r="AG16" s="666"/>
      <c r="AH16" s="666"/>
      <c r="AI16" s="666"/>
      <c r="AJ16" s="666"/>
      <c r="AK16" s="666"/>
      <c r="AL16" s="608" t="s">
        <v>132</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132</v>
      </c>
      <c r="BH16" s="606"/>
      <c r="BI16" s="606"/>
      <c r="BJ16" s="606"/>
      <c r="BK16" s="606"/>
      <c r="BL16" s="606"/>
      <c r="BM16" s="606"/>
      <c r="BN16" s="607"/>
      <c r="BO16" s="665" t="s">
        <v>239</v>
      </c>
      <c r="BP16" s="665"/>
      <c r="BQ16" s="665"/>
      <c r="BR16" s="665"/>
      <c r="BS16" s="611" t="s">
        <v>132</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7176</v>
      </c>
      <c r="CS16" s="606"/>
      <c r="CT16" s="606"/>
      <c r="CU16" s="606"/>
      <c r="CV16" s="606"/>
      <c r="CW16" s="606"/>
      <c r="CX16" s="606"/>
      <c r="CY16" s="607"/>
      <c r="CZ16" s="665">
        <v>0.1</v>
      </c>
      <c r="DA16" s="665"/>
      <c r="DB16" s="665"/>
      <c r="DC16" s="665"/>
      <c r="DD16" s="611" t="s">
        <v>132</v>
      </c>
      <c r="DE16" s="606"/>
      <c r="DF16" s="606"/>
      <c r="DG16" s="606"/>
      <c r="DH16" s="606"/>
      <c r="DI16" s="606"/>
      <c r="DJ16" s="606"/>
      <c r="DK16" s="606"/>
      <c r="DL16" s="606"/>
      <c r="DM16" s="606"/>
      <c r="DN16" s="606"/>
      <c r="DO16" s="606"/>
      <c r="DP16" s="607"/>
      <c r="DQ16" s="611" t="s">
        <v>132</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6312</v>
      </c>
      <c r="S17" s="606"/>
      <c r="T17" s="606"/>
      <c r="U17" s="606"/>
      <c r="V17" s="606"/>
      <c r="W17" s="606"/>
      <c r="X17" s="606"/>
      <c r="Y17" s="607"/>
      <c r="Z17" s="665">
        <v>0</v>
      </c>
      <c r="AA17" s="665"/>
      <c r="AB17" s="665"/>
      <c r="AC17" s="665"/>
      <c r="AD17" s="666">
        <v>6312</v>
      </c>
      <c r="AE17" s="666"/>
      <c r="AF17" s="666"/>
      <c r="AG17" s="666"/>
      <c r="AH17" s="666"/>
      <c r="AI17" s="666"/>
      <c r="AJ17" s="666"/>
      <c r="AK17" s="666"/>
      <c r="AL17" s="608">
        <v>0.1</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239</v>
      </c>
      <c r="BH17" s="606"/>
      <c r="BI17" s="606"/>
      <c r="BJ17" s="606"/>
      <c r="BK17" s="606"/>
      <c r="BL17" s="606"/>
      <c r="BM17" s="606"/>
      <c r="BN17" s="607"/>
      <c r="BO17" s="665" t="s">
        <v>239</v>
      </c>
      <c r="BP17" s="665"/>
      <c r="BQ17" s="665"/>
      <c r="BR17" s="665"/>
      <c r="BS17" s="611" t="s">
        <v>132</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1116928</v>
      </c>
      <c r="CS17" s="606"/>
      <c r="CT17" s="606"/>
      <c r="CU17" s="606"/>
      <c r="CV17" s="606"/>
      <c r="CW17" s="606"/>
      <c r="CX17" s="606"/>
      <c r="CY17" s="607"/>
      <c r="CZ17" s="665">
        <v>8.6</v>
      </c>
      <c r="DA17" s="665"/>
      <c r="DB17" s="665"/>
      <c r="DC17" s="665"/>
      <c r="DD17" s="611" t="s">
        <v>239</v>
      </c>
      <c r="DE17" s="606"/>
      <c r="DF17" s="606"/>
      <c r="DG17" s="606"/>
      <c r="DH17" s="606"/>
      <c r="DI17" s="606"/>
      <c r="DJ17" s="606"/>
      <c r="DK17" s="606"/>
      <c r="DL17" s="606"/>
      <c r="DM17" s="606"/>
      <c r="DN17" s="606"/>
      <c r="DO17" s="606"/>
      <c r="DP17" s="607"/>
      <c r="DQ17" s="611">
        <v>1108168</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4183352</v>
      </c>
      <c r="S18" s="606"/>
      <c r="T18" s="606"/>
      <c r="U18" s="606"/>
      <c r="V18" s="606"/>
      <c r="W18" s="606"/>
      <c r="X18" s="606"/>
      <c r="Y18" s="607"/>
      <c r="Z18" s="665">
        <v>31.5</v>
      </c>
      <c r="AA18" s="665"/>
      <c r="AB18" s="665"/>
      <c r="AC18" s="665"/>
      <c r="AD18" s="666">
        <v>3215594</v>
      </c>
      <c r="AE18" s="666"/>
      <c r="AF18" s="666"/>
      <c r="AG18" s="666"/>
      <c r="AH18" s="666"/>
      <c r="AI18" s="666"/>
      <c r="AJ18" s="666"/>
      <c r="AK18" s="666"/>
      <c r="AL18" s="608">
        <v>48.5</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132</v>
      </c>
      <c r="BH18" s="606"/>
      <c r="BI18" s="606"/>
      <c r="BJ18" s="606"/>
      <c r="BK18" s="606"/>
      <c r="BL18" s="606"/>
      <c r="BM18" s="606"/>
      <c r="BN18" s="607"/>
      <c r="BO18" s="665" t="s">
        <v>132</v>
      </c>
      <c r="BP18" s="665"/>
      <c r="BQ18" s="665"/>
      <c r="BR18" s="665"/>
      <c r="BS18" s="611" t="s">
        <v>132</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132</v>
      </c>
      <c r="CS18" s="606"/>
      <c r="CT18" s="606"/>
      <c r="CU18" s="606"/>
      <c r="CV18" s="606"/>
      <c r="CW18" s="606"/>
      <c r="CX18" s="606"/>
      <c r="CY18" s="607"/>
      <c r="CZ18" s="665" t="s">
        <v>239</v>
      </c>
      <c r="DA18" s="665"/>
      <c r="DB18" s="665"/>
      <c r="DC18" s="665"/>
      <c r="DD18" s="611" t="s">
        <v>132</v>
      </c>
      <c r="DE18" s="606"/>
      <c r="DF18" s="606"/>
      <c r="DG18" s="606"/>
      <c r="DH18" s="606"/>
      <c r="DI18" s="606"/>
      <c r="DJ18" s="606"/>
      <c r="DK18" s="606"/>
      <c r="DL18" s="606"/>
      <c r="DM18" s="606"/>
      <c r="DN18" s="606"/>
      <c r="DO18" s="606"/>
      <c r="DP18" s="607"/>
      <c r="DQ18" s="611" t="s">
        <v>132</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3215594</v>
      </c>
      <c r="S19" s="606"/>
      <c r="T19" s="606"/>
      <c r="U19" s="606"/>
      <c r="V19" s="606"/>
      <c r="W19" s="606"/>
      <c r="X19" s="606"/>
      <c r="Y19" s="607"/>
      <c r="Z19" s="665">
        <v>24.2</v>
      </c>
      <c r="AA19" s="665"/>
      <c r="AB19" s="665"/>
      <c r="AC19" s="665"/>
      <c r="AD19" s="666">
        <v>3215594</v>
      </c>
      <c r="AE19" s="666"/>
      <c r="AF19" s="666"/>
      <c r="AG19" s="666"/>
      <c r="AH19" s="666"/>
      <c r="AI19" s="666"/>
      <c r="AJ19" s="666"/>
      <c r="AK19" s="666"/>
      <c r="AL19" s="608">
        <v>48.5</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168130</v>
      </c>
      <c r="BH19" s="606"/>
      <c r="BI19" s="606"/>
      <c r="BJ19" s="606"/>
      <c r="BK19" s="606"/>
      <c r="BL19" s="606"/>
      <c r="BM19" s="606"/>
      <c r="BN19" s="607"/>
      <c r="BO19" s="665">
        <v>5.8</v>
      </c>
      <c r="BP19" s="665"/>
      <c r="BQ19" s="665"/>
      <c r="BR19" s="665"/>
      <c r="BS19" s="611" t="s">
        <v>132</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239</v>
      </c>
      <c r="CS19" s="606"/>
      <c r="CT19" s="606"/>
      <c r="CU19" s="606"/>
      <c r="CV19" s="606"/>
      <c r="CW19" s="606"/>
      <c r="CX19" s="606"/>
      <c r="CY19" s="607"/>
      <c r="CZ19" s="665" t="s">
        <v>132</v>
      </c>
      <c r="DA19" s="665"/>
      <c r="DB19" s="665"/>
      <c r="DC19" s="665"/>
      <c r="DD19" s="611" t="s">
        <v>239</v>
      </c>
      <c r="DE19" s="606"/>
      <c r="DF19" s="606"/>
      <c r="DG19" s="606"/>
      <c r="DH19" s="606"/>
      <c r="DI19" s="606"/>
      <c r="DJ19" s="606"/>
      <c r="DK19" s="606"/>
      <c r="DL19" s="606"/>
      <c r="DM19" s="606"/>
      <c r="DN19" s="606"/>
      <c r="DO19" s="606"/>
      <c r="DP19" s="607"/>
      <c r="DQ19" s="611" t="s">
        <v>132</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967758</v>
      </c>
      <c r="S20" s="606"/>
      <c r="T20" s="606"/>
      <c r="U20" s="606"/>
      <c r="V20" s="606"/>
      <c r="W20" s="606"/>
      <c r="X20" s="606"/>
      <c r="Y20" s="607"/>
      <c r="Z20" s="665">
        <v>7.3</v>
      </c>
      <c r="AA20" s="665"/>
      <c r="AB20" s="665"/>
      <c r="AC20" s="665"/>
      <c r="AD20" s="666" t="s">
        <v>239</v>
      </c>
      <c r="AE20" s="666"/>
      <c r="AF20" s="666"/>
      <c r="AG20" s="666"/>
      <c r="AH20" s="666"/>
      <c r="AI20" s="666"/>
      <c r="AJ20" s="666"/>
      <c r="AK20" s="666"/>
      <c r="AL20" s="608" t="s">
        <v>132</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168130</v>
      </c>
      <c r="BH20" s="606"/>
      <c r="BI20" s="606"/>
      <c r="BJ20" s="606"/>
      <c r="BK20" s="606"/>
      <c r="BL20" s="606"/>
      <c r="BM20" s="606"/>
      <c r="BN20" s="607"/>
      <c r="BO20" s="665">
        <v>5.8</v>
      </c>
      <c r="BP20" s="665"/>
      <c r="BQ20" s="665"/>
      <c r="BR20" s="665"/>
      <c r="BS20" s="611" t="s">
        <v>132</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13016627</v>
      </c>
      <c r="CS20" s="606"/>
      <c r="CT20" s="606"/>
      <c r="CU20" s="606"/>
      <c r="CV20" s="606"/>
      <c r="CW20" s="606"/>
      <c r="CX20" s="606"/>
      <c r="CY20" s="607"/>
      <c r="CZ20" s="665">
        <v>100</v>
      </c>
      <c r="DA20" s="665"/>
      <c r="DB20" s="665"/>
      <c r="DC20" s="665"/>
      <c r="DD20" s="611">
        <v>2074637</v>
      </c>
      <c r="DE20" s="606"/>
      <c r="DF20" s="606"/>
      <c r="DG20" s="606"/>
      <c r="DH20" s="606"/>
      <c r="DI20" s="606"/>
      <c r="DJ20" s="606"/>
      <c r="DK20" s="606"/>
      <c r="DL20" s="606"/>
      <c r="DM20" s="606"/>
      <c r="DN20" s="606"/>
      <c r="DO20" s="606"/>
      <c r="DP20" s="607"/>
      <c r="DQ20" s="611">
        <v>8612486</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t="s">
        <v>239</v>
      </c>
      <c r="S21" s="606"/>
      <c r="T21" s="606"/>
      <c r="U21" s="606"/>
      <c r="V21" s="606"/>
      <c r="W21" s="606"/>
      <c r="X21" s="606"/>
      <c r="Y21" s="607"/>
      <c r="Z21" s="665" t="s">
        <v>132</v>
      </c>
      <c r="AA21" s="665"/>
      <c r="AB21" s="665"/>
      <c r="AC21" s="665"/>
      <c r="AD21" s="666" t="s">
        <v>132</v>
      </c>
      <c r="AE21" s="666"/>
      <c r="AF21" s="666"/>
      <c r="AG21" s="666"/>
      <c r="AH21" s="666"/>
      <c r="AI21" s="666"/>
      <c r="AJ21" s="666"/>
      <c r="AK21" s="666"/>
      <c r="AL21" s="608" t="s">
        <v>132</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28535</v>
      </c>
      <c r="BH21" s="606"/>
      <c r="BI21" s="606"/>
      <c r="BJ21" s="606"/>
      <c r="BK21" s="606"/>
      <c r="BL21" s="606"/>
      <c r="BM21" s="606"/>
      <c r="BN21" s="607"/>
      <c r="BO21" s="665">
        <v>1</v>
      </c>
      <c r="BP21" s="665"/>
      <c r="BQ21" s="665"/>
      <c r="BR21" s="665"/>
      <c r="BS21" s="611" t="s">
        <v>132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7703747</v>
      </c>
      <c r="S22" s="606"/>
      <c r="T22" s="606"/>
      <c r="U22" s="606"/>
      <c r="V22" s="606"/>
      <c r="W22" s="606"/>
      <c r="X22" s="606"/>
      <c r="Y22" s="607"/>
      <c r="Z22" s="665">
        <v>58</v>
      </c>
      <c r="AA22" s="665"/>
      <c r="AB22" s="665"/>
      <c r="AC22" s="665"/>
      <c r="AD22" s="666">
        <v>6596394</v>
      </c>
      <c r="AE22" s="666"/>
      <c r="AF22" s="666"/>
      <c r="AG22" s="666"/>
      <c r="AH22" s="666"/>
      <c r="AI22" s="666"/>
      <c r="AJ22" s="666"/>
      <c r="AK22" s="666"/>
      <c r="AL22" s="608">
        <v>99.5</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132</v>
      </c>
      <c r="BH22" s="606"/>
      <c r="BI22" s="606"/>
      <c r="BJ22" s="606"/>
      <c r="BK22" s="606"/>
      <c r="BL22" s="606"/>
      <c r="BM22" s="606"/>
      <c r="BN22" s="607"/>
      <c r="BO22" s="665" t="s">
        <v>132</v>
      </c>
      <c r="BP22" s="665"/>
      <c r="BQ22" s="665"/>
      <c r="BR22" s="665"/>
      <c r="BS22" s="611" t="s">
        <v>132</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2722</v>
      </c>
      <c r="S23" s="606"/>
      <c r="T23" s="606"/>
      <c r="U23" s="606"/>
      <c r="V23" s="606"/>
      <c r="W23" s="606"/>
      <c r="X23" s="606"/>
      <c r="Y23" s="607"/>
      <c r="Z23" s="665">
        <v>0</v>
      </c>
      <c r="AA23" s="665"/>
      <c r="AB23" s="665"/>
      <c r="AC23" s="665"/>
      <c r="AD23" s="666">
        <v>2722</v>
      </c>
      <c r="AE23" s="666"/>
      <c r="AF23" s="666"/>
      <c r="AG23" s="666"/>
      <c r="AH23" s="666"/>
      <c r="AI23" s="666"/>
      <c r="AJ23" s="666"/>
      <c r="AK23" s="666"/>
      <c r="AL23" s="608">
        <v>0</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v>139595</v>
      </c>
      <c r="BH23" s="606"/>
      <c r="BI23" s="606"/>
      <c r="BJ23" s="606"/>
      <c r="BK23" s="606"/>
      <c r="BL23" s="606"/>
      <c r="BM23" s="606"/>
      <c r="BN23" s="607"/>
      <c r="BO23" s="665">
        <v>4.8</v>
      </c>
      <c r="BP23" s="665"/>
      <c r="BQ23" s="665"/>
      <c r="BR23" s="665"/>
      <c r="BS23" s="611" t="s">
        <v>239</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117852</v>
      </c>
      <c r="S24" s="606"/>
      <c r="T24" s="606"/>
      <c r="U24" s="606"/>
      <c r="V24" s="606"/>
      <c r="W24" s="606"/>
      <c r="X24" s="606"/>
      <c r="Y24" s="607"/>
      <c r="Z24" s="665">
        <v>0.9</v>
      </c>
      <c r="AA24" s="665"/>
      <c r="AB24" s="665"/>
      <c r="AC24" s="665"/>
      <c r="AD24" s="666" t="s">
        <v>132</v>
      </c>
      <c r="AE24" s="666"/>
      <c r="AF24" s="666"/>
      <c r="AG24" s="666"/>
      <c r="AH24" s="666"/>
      <c r="AI24" s="666"/>
      <c r="AJ24" s="666"/>
      <c r="AK24" s="666"/>
      <c r="AL24" s="608" t="s">
        <v>239</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132</v>
      </c>
      <c r="BH24" s="606"/>
      <c r="BI24" s="606"/>
      <c r="BJ24" s="606"/>
      <c r="BK24" s="606"/>
      <c r="BL24" s="606"/>
      <c r="BM24" s="606"/>
      <c r="BN24" s="607"/>
      <c r="BO24" s="665" t="s">
        <v>239</v>
      </c>
      <c r="BP24" s="665"/>
      <c r="BQ24" s="665"/>
      <c r="BR24" s="665"/>
      <c r="BS24" s="611" t="s">
        <v>239</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5758883</v>
      </c>
      <c r="CS24" s="669"/>
      <c r="CT24" s="669"/>
      <c r="CU24" s="669"/>
      <c r="CV24" s="669"/>
      <c r="CW24" s="669"/>
      <c r="CX24" s="669"/>
      <c r="CY24" s="715"/>
      <c r="CZ24" s="716">
        <v>44.2</v>
      </c>
      <c r="DA24" s="685"/>
      <c r="DB24" s="685"/>
      <c r="DC24" s="719"/>
      <c r="DD24" s="714">
        <v>4011495</v>
      </c>
      <c r="DE24" s="669"/>
      <c r="DF24" s="669"/>
      <c r="DG24" s="669"/>
      <c r="DH24" s="669"/>
      <c r="DI24" s="669"/>
      <c r="DJ24" s="669"/>
      <c r="DK24" s="715"/>
      <c r="DL24" s="714">
        <v>3880317</v>
      </c>
      <c r="DM24" s="669"/>
      <c r="DN24" s="669"/>
      <c r="DO24" s="669"/>
      <c r="DP24" s="669"/>
      <c r="DQ24" s="669"/>
      <c r="DR24" s="669"/>
      <c r="DS24" s="669"/>
      <c r="DT24" s="669"/>
      <c r="DU24" s="669"/>
      <c r="DV24" s="715"/>
      <c r="DW24" s="716">
        <v>55.2</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100044</v>
      </c>
      <c r="S25" s="606"/>
      <c r="T25" s="606"/>
      <c r="U25" s="606"/>
      <c r="V25" s="606"/>
      <c r="W25" s="606"/>
      <c r="X25" s="606"/>
      <c r="Y25" s="607"/>
      <c r="Z25" s="665">
        <v>0.8</v>
      </c>
      <c r="AA25" s="665"/>
      <c r="AB25" s="665"/>
      <c r="AC25" s="665"/>
      <c r="AD25" s="666">
        <v>11615</v>
      </c>
      <c r="AE25" s="666"/>
      <c r="AF25" s="666"/>
      <c r="AG25" s="666"/>
      <c r="AH25" s="666"/>
      <c r="AI25" s="666"/>
      <c r="AJ25" s="666"/>
      <c r="AK25" s="666"/>
      <c r="AL25" s="608">
        <v>0.2</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239</v>
      </c>
      <c r="BH25" s="606"/>
      <c r="BI25" s="606"/>
      <c r="BJ25" s="606"/>
      <c r="BK25" s="606"/>
      <c r="BL25" s="606"/>
      <c r="BM25" s="606"/>
      <c r="BN25" s="607"/>
      <c r="BO25" s="665" t="s">
        <v>132</v>
      </c>
      <c r="BP25" s="665"/>
      <c r="BQ25" s="665"/>
      <c r="BR25" s="665"/>
      <c r="BS25" s="611" t="s">
        <v>239</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2293017</v>
      </c>
      <c r="CS25" s="604"/>
      <c r="CT25" s="604"/>
      <c r="CU25" s="604"/>
      <c r="CV25" s="604"/>
      <c r="CW25" s="604"/>
      <c r="CX25" s="604"/>
      <c r="CY25" s="605"/>
      <c r="CZ25" s="608">
        <v>17.600000000000001</v>
      </c>
      <c r="DA25" s="637"/>
      <c r="DB25" s="637"/>
      <c r="DC25" s="638"/>
      <c r="DD25" s="611">
        <v>2195822</v>
      </c>
      <c r="DE25" s="604"/>
      <c r="DF25" s="604"/>
      <c r="DG25" s="604"/>
      <c r="DH25" s="604"/>
      <c r="DI25" s="604"/>
      <c r="DJ25" s="604"/>
      <c r="DK25" s="605"/>
      <c r="DL25" s="611">
        <v>2119491</v>
      </c>
      <c r="DM25" s="604"/>
      <c r="DN25" s="604"/>
      <c r="DO25" s="604"/>
      <c r="DP25" s="604"/>
      <c r="DQ25" s="604"/>
      <c r="DR25" s="604"/>
      <c r="DS25" s="604"/>
      <c r="DT25" s="604"/>
      <c r="DU25" s="604"/>
      <c r="DV25" s="605"/>
      <c r="DW25" s="608">
        <v>30.2</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16522</v>
      </c>
      <c r="S26" s="606"/>
      <c r="T26" s="606"/>
      <c r="U26" s="606"/>
      <c r="V26" s="606"/>
      <c r="W26" s="606"/>
      <c r="X26" s="606"/>
      <c r="Y26" s="607"/>
      <c r="Z26" s="665">
        <v>0.1</v>
      </c>
      <c r="AA26" s="665"/>
      <c r="AB26" s="665"/>
      <c r="AC26" s="665"/>
      <c r="AD26" s="666" t="s">
        <v>132</v>
      </c>
      <c r="AE26" s="666"/>
      <c r="AF26" s="666"/>
      <c r="AG26" s="666"/>
      <c r="AH26" s="666"/>
      <c r="AI26" s="666"/>
      <c r="AJ26" s="666"/>
      <c r="AK26" s="666"/>
      <c r="AL26" s="608" t="s">
        <v>132</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132</v>
      </c>
      <c r="BH26" s="606"/>
      <c r="BI26" s="606"/>
      <c r="BJ26" s="606"/>
      <c r="BK26" s="606"/>
      <c r="BL26" s="606"/>
      <c r="BM26" s="606"/>
      <c r="BN26" s="607"/>
      <c r="BO26" s="665" t="s">
        <v>132</v>
      </c>
      <c r="BP26" s="665"/>
      <c r="BQ26" s="665"/>
      <c r="BR26" s="665"/>
      <c r="BS26" s="611" t="s">
        <v>239</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1533347</v>
      </c>
      <c r="CS26" s="606"/>
      <c r="CT26" s="606"/>
      <c r="CU26" s="606"/>
      <c r="CV26" s="606"/>
      <c r="CW26" s="606"/>
      <c r="CX26" s="606"/>
      <c r="CY26" s="607"/>
      <c r="CZ26" s="608">
        <v>11.8</v>
      </c>
      <c r="DA26" s="637"/>
      <c r="DB26" s="637"/>
      <c r="DC26" s="638"/>
      <c r="DD26" s="611">
        <v>1442174</v>
      </c>
      <c r="DE26" s="606"/>
      <c r="DF26" s="606"/>
      <c r="DG26" s="606"/>
      <c r="DH26" s="606"/>
      <c r="DI26" s="606"/>
      <c r="DJ26" s="606"/>
      <c r="DK26" s="607"/>
      <c r="DL26" s="611" t="s">
        <v>239</v>
      </c>
      <c r="DM26" s="606"/>
      <c r="DN26" s="606"/>
      <c r="DO26" s="606"/>
      <c r="DP26" s="606"/>
      <c r="DQ26" s="606"/>
      <c r="DR26" s="606"/>
      <c r="DS26" s="606"/>
      <c r="DT26" s="606"/>
      <c r="DU26" s="606"/>
      <c r="DV26" s="607"/>
      <c r="DW26" s="608" t="s">
        <v>132</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1759716</v>
      </c>
      <c r="S27" s="606"/>
      <c r="T27" s="606"/>
      <c r="U27" s="606"/>
      <c r="V27" s="606"/>
      <c r="W27" s="606"/>
      <c r="X27" s="606"/>
      <c r="Y27" s="607"/>
      <c r="Z27" s="665">
        <v>13.2</v>
      </c>
      <c r="AA27" s="665"/>
      <c r="AB27" s="665"/>
      <c r="AC27" s="665"/>
      <c r="AD27" s="666" t="s">
        <v>132</v>
      </c>
      <c r="AE27" s="666"/>
      <c r="AF27" s="666"/>
      <c r="AG27" s="666"/>
      <c r="AH27" s="666"/>
      <c r="AI27" s="666"/>
      <c r="AJ27" s="666"/>
      <c r="AK27" s="666"/>
      <c r="AL27" s="608" t="s">
        <v>132</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2890922</v>
      </c>
      <c r="BH27" s="606"/>
      <c r="BI27" s="606"/>
      <c r="BJ27" s="606"/>
      <c r="BK27" s="606"/>
      <c r="BL27" s="606"/>
      <c r="BM27" s="606"/>
      <c r="BN27" s="607"/>
      <c r="BO27" s="665">
        <v>100</v>
      </c>
      <c r="BP27" s="665"/>
      <c r="BQ27" s="665"/>
      <c r="BR27" s="665"/>
      <c r="BS27" s="611">
        <v>45233</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2348938</v>
      </c>
      <c r="CS27" s="604"/>
      <c r="CT27" s="604"/>
      <c r="CU27" s="604"/>
      <c r="CV27" s="604"/>
      <c r="CW27" s="604"/>
      <c r="CX27" s="604"/>
      <c r="CY27" s="605"/>
      <c r="CZ27" s="608">
        <v>18</v>
      </c>
      <c r="DA27" s="637"/>
      <c r="DB27" s="637"/>
      <c r="DC27" s="638"/>
      <c r="DD27" s="611">
        <v>707505</v>
      </c>
      <c r="DE27" s="604"/>
      <c r="DF27" s="604"/>
      <c r="DG27" s="604"/>
      <c r="DH27" s="604"/>
      <c r="DI27" s="604"/>
      <c r="DJ27" s="604"/>
      <c r="DK27" s="605"/>
      <c r="DL27" s="611">
        <v>652658</v>
      </c>
      <c r="DM27" s="604"/>
      <c r="DN27" s="604"/>
      <c r="DO27" s="604"/>
      <c r="DP27" s="604"/>
      <c r="DQ27" s="604"/>
      <c r="DR27" s="604"/>
      <c r="DS27" s="604"/>
      <c r="DT27" s="604"/>
      <c r="DU27" s="604"/>
      <c r="DV27" s="605"/>
      <c r="DW27" s="608">
        <v>9.3000000000000007</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239</v>
      </c>
      <c r="S28" s="606"/>
      <c r="T28" s="606"/>
      <c r="U28" s="606"/>
      <c r="V28" s="606"/>
      <c r="W28" s="606"/>
      <c r="X28" s="606"/>
      <c r="Y28" s="607"/>
      <c r="Z28" s="665" t="s">
        <v>239</v>
      </c>
      <c r="AA28" s="665"/>
      <c r="AB28" s="665"/>
      <c r="AC28" s="665"/>
      <c r="AD28" s="666" t="s">
        <v>132</v>
      </c>
      <c r="AE28" s="666"/>
      <c r="AF28" s="666"/>
      <c r="AG28" s="666"/>
      <c r="AH28" s="666"/>
      <c r="AI28" s="666"/>
      <c r="AJ28" s="666"/>
      <c r="AK28" s="666"/>
      <c r="AL28" s="608" t="s">
        <v>132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1116928</v>
      </c>
      <c r="CS28" s="606"/>
      <c r="CT28" s="606"/>
      <c r="CU28" s="606"/>
      <c r="CV28" s="606"/>
      <c r="CW28" s="606"/>
      <c r="CX28" s="606"/>
      <c r="CY28" s="607"/>
      <c r="CZ28" s="608">
        <v>8.6</v>
      </c>
      <c r="DA28" s="637"/>
      <c r="DB28" s="637"/>
      <c r="DC28" s="638"/>
      <c r="DD28" s="611">
        <v>1108168</v>
      </c>
      <c r="DE28" s="606"/>
      <c r="DF28" s="606"/>
      <c r="DG28" s="606"/>
      <c r="DH28" s="606"/>
      <c r="DI28" s="606"/>
      <c r="DJ28" s="606"/>
      <c r="DK28" s="607"/>
      <c r="DL28" s="611">
        <v>1108168</v>
      </c>
      <c r="DM28" s="606"/>
      <c r="DN28" s="606"/>
      <c r="DO28" s="606"/>
      <c r="DP28" s="606"/>
      <c r="DQ28" s="606"/>
      <c r="DR28" s="606"/>
      <c r="DS28" s="606"/>
      <c r="DT28" s="606"/>
      <c r="DU28" s="606"/>
      <c r="DV28" s="607"/>
      <c r="DW28" s="608">
        <v>15.8</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1099733</v>
      </c>
      <c r="S29" s="606"/>
      <c r="T29" s="606"/>
      <c r="U29" s="606"/>
      <c r="V29" s="606"/>
      <c r="W29" s="606"/>
      <c r="X29" s="606"/>
      <c r="Y29" s="607"/>
      <c r="Z29" s="665">
        <v>8.3000000000000007</v>
      </c>
      <c r="AA29" s="665"/>
      <c r="AB29" s="665"/>
      <c r="AC29" s="665"/>
      <c r="AD29" s="666" t="s">
        <v>239</v>
      </c>
      <c r="AE29" s="666"/>
      <c r="AF29" s="666"/>
      <c r="AG29" s="666"/>
      <c r="AH29" s="666"/>
      <c r="AI29" s="666"/>
      <c r="AJ29" s="666"/>
      <c r="AK29" s="666"/>
      <c r="AL29" s="608" t="s">
        <v>132</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1116485</v>
      </c>
      <c r="CS29" s="604"/>
      <c r="CT29" s="604"/>
      <c r="CU29" s="604"/>
      <c r="CV29" s="604"/>
      <c r="CW29" s="604"/>
      <c r="CX29" s="604"/>
      <c r="CY29" s="605"/>
      <c r="CZ29" s="608">
        <v>8.6</v>
      </c>
      <c r="DA29" s="637"/>
      <c r="DB29" s="637"/>
      <c r="DC29" s="638"/>
      <c r="DD29" s="611">
        <v>1107725</v>
      </c>
      <c r="DE29" s="604"/>
      <c r="DF29" s="604"/>
      <c r="DG29" s="604"/>
      <c r="DH29" s="604"/>
      <c r="DI29" s="604"/>
      <c r="DJ29" s="604"/>
      <c r="DK29" s="605"/>
      <c r="DL29" s="611">
        <v>1107725</v>
      </c>
      <c r="DM29" s="604"/>
      <c r="DN29" s="604"/>
      <c r="DO29" s="604"/>
      <c r="DP29" s="604"/>
      <c r="DQ29" s="604"/>
      <c r="DR29" s="604"/>
      <c r="DS29" s="604"/>
      <c r="DT29" s="604"/>
      <c r="DU29" s="604"/>
      <c r="DV29" s="605"/>
      <c r="DW29" s="608">
        <v>15.8</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40997</v>
      </c>
      <c r="S30" s="606"/>
      <c r="T30" s="606"/>
      <c r="U30" s="606"/>
      <c r="V30" s="606"/>
      <c r="W30" s="606"/>
      <c r="X30" s="606"/>
      <c r="Y30" s="607"/>
      <c r="Z30" s="665">
        <v>0.3</v>
      </c>
      <c r="AA30" s="665"/>
      <c r="AB30" s="665"/>
      <c r="AC30" s="665"/>
      <c r="AD30" s="666">
        <v>16317</v>
      </c>
      <c r="AE30" s="666"/>
      <c r="AF30" s="666"/>
      <c r="AG30" s="666"/>
      <c r="AH30" s="666"/>
      <c r="AI30" s="666"/>
      <c r="AJ30" s="666"/>
      <c r="AK30" s="666"/>
      <c r="AL30" s="608">
        <v>0.2</v>
      </c>
      <c r="AM30" s="609"/>
      <c r="AN30" s="609"/>
      <c r="AO30" s="667"/>
      <c r="AP30" s="693" t="s">
        <v>304</v>
      </c>
      <c r="AQ30" s="694"/>
      <c r="AR30" s="694"/>
      <c r="AS30" s="694"/>
      <c r="AT30" s="699" t="s">
        <v>305</v>
      </c>
      <c r="AU30" s="210"/>
      <c r="AV30" s="210"/>
      <c r="AW30" s="210"/>
      <c r="AX30" s="702" t="s">
        <v>180</v>
      </c>
      <c r="AY30" s="703"/>
      <c r="AZ30" s="703"/>
      <c r="BA30" s="703"/>
      <c r="BB30" s="703"/>
      <c r="BC30" s="703"/>
      <c r="BD30" s="703"/>
      <c r="BE30" s="703"/>
      <c r="BF30" s="704"/>
      <c r="BG30" s="683">
        <v>99.3</v>
      </c>
      <c r="BH30" s="684"/>
      <c r="BI30" s="684"/>
      <c r="BJ30" s="684"/>
      <c r="BK30" s="684"/>
      <c r="BL30" s="684"/>
      <c r="BM30" s="685">
        <v>40.9</v>
      </c>
      <c r="BN30" s="684"/>
      <c r="BO30" s="684"/>
      <c r="BP30" s="684"/>
      <c r="BQ30" s="686"/>
      <c r="BR30" s="683">
        <v>99</v>
      </c>
      <c r="BS30" s="684"/>
      <c r="BT30" s="684"/>
      <c r="BU30" s="684"/>
      <c r="BV30" s="684"/>
      <c r="BW30" s="684"/>
      <c r="BX30" s="685">
        <v>40.200000000000003</v>
      </c>
      <c r="BY30" s="684"/>
      <c r="BZ30" s="684"/>
      <c r="CA30" s="684"/>
      <c r="CB30" s="686"/>
      <c r="CD30" s="689"/>
      <c r="CE30" s="690"/>
      <c r="CF30" s="647" t="s">
        <v>306</v>
      </c>
      <c r="CG30" s="644"/>
      <c r="CH30" s="644"/>
      <c r="CI30" s="644"/>
      <c r="CJ30" s="644"/>
      <c r="CK30" s="644"/>
      <c r="CL30" s="644"/>
      <c r="CM30" s="644"/>
      <c r="CN30" s="644"/>
      <c r="CO30" s="644"/>
      <c r="CP30" s="644"/>
      <c r="CQ30" s="645"/>
      <c r="CR30" s="603">
        <v>1038203</v>
      </c>
      <c r="CS30" s="606"/>
      <c r="CT30" s="606"/>
      <c r="CU30" s="606"/>
      <c r="CV30" s="606"/>
      <c r="CW30" s="606"/>
      <c r="CX30" s="606"/>
      <c r="CY30" s="607"/>
      <c r="CZ30" s="608">
        <v>8</v>
      </c>
      <c r="DA30" s="637"/>
      <c r="DB30" s="637"/>
      <c r="DC30" s="638"/>
      <c r="DD30" s="611">
        <v>1031368</v>
      </c>
      <c r="DE30" s="606"/>
      <c r="DF30" s="606"/>
      <c r="DG30" s="606"/>
      <c r="DH30" s="606"/>
      <c r="DI30" s="606"/>
      <c r="DJ30" s="606"/>
      <c r="DK30" s="607"/>
      <c r="DL30" s="611">
        <v>1031368</v>
      </c>
      <c r="DM30" s="606"/>
      <c r="DN30" s="606"/>
      <c r="DO30" s="606"/>
      <c r="DP30" s="606"/>
      <c r="DQ30" s="606"/>
      <c r="DR30" s="606"/>
      <c r="DS30" s="606"/>
      <c r="DT30" s="606"/>
      <c r="DU30" s="606"/>
      <c r="DV30" s="607"/>
      <c r="DW30" s="608">
        <v>14.7</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31036</v>
      </c>
      <c r="S31" s="606"/>
      <c r="T31" s="606"/>
      <c r="U31" s="606"/>
      <c r="V31" s="606"/>
      <c r="W31" s="606"/>
      <c r="X31" s="606"/>
      <c r="Y31" s="607"/>
      <c r="Z31" s="665">
        <v>0.2</v>
      </c>
      <c r="AA31" s="665"/>
      <c r="AB31" s="665"/>
      <c r="AC31" s="665"/>
      <c r="AD31" s="666" t="s">
        <v>239</v>
      </c>
      <c r="AE31" s="666"/>
      <c r="AF31" s="666"/>
      <c r="AG31" s="666"/>
      <c r="AH31" s="666"/>
      <c r="AI31" s="666"/>
      <c r="AJ31" s="666"/>
      <c r="AK31" s="666"/>
      <c r="AL31" s="608" t="s">
        <v>132</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99.5</v>
      </c>
      <c r="BH31" s="604"/>
      <c r="BI31" s="604"/>
      <c r="BJ31" s="604"/>
      <c r="BK31" s="604"/>
      <c r="BL31" s="604"/>
      <c r="BM31" s="609">
        <v>31.4</v>
      </c>
      <c r="BN31" s="682"/>
      <c r="BO31" s="682"/>
      <c r="BP31" s="682"/>
      <c r="BQ31" s="643"/>
      <c r="BR31" s="681">
        <v>99</v>
      </c>
      <c r="BS31" s="604"/>
      <c r="BT31" s="604"/>
      <c r="BU31" s="604"/>
      <c r="BV31" s="604"/>
      <c r="BW31" s="604"/>
      <c r="BX31" s="609">
        <v>30.3</v>
      </c>
      <c r="BY31" s="682"/>
      <c r="BZ31" s="682"/>
      <c r="CA31" s="682"/>
      <c r="CB31" s="643"/>
      <c r="CD31" s="689"/>
      <c r="CE31" s="690"/>
      <c r="CF31" s="647" t="s">
        <v>310</v>
      </c>
      <c r="CG31" s="644"/>
      <c r="CH31" s="644"/>
      <c r="CI31" s="644"/>
      <c r="CJ31" s="644"/>
      <c r="CK31" s="644"/>
      <c r="CL31" s="644"/>
      <c r="CM31" s="644"/>
      <c r="CN31" s="644"/>
      <c r="CO31" s="644"/>
      <c r="CP31" s="644"/>
      <c r="CQ31" s="645"/>
      <c r="CR31" s="603">
        <v>78282</v>
      </c>
      <c r="CS31" s="604"/>
      <c r="CT31" s="604"/>
      <c r="CU31" s="604"/>
      <c r="CV31" s="604"/>
      <c r="CW31" s="604"/>
      <c r="CX31" s="604"/>
      <c r="CY31" s="605"/>
      <c r="CZ31" s="608">
        <v>0.6</v>
      </c>
      <c r="DA31" s="637"/>
      <c r="DB31" s="637"/>
      <c r="DC31" s="638"/>
      <c r="DD31" s="611">
        <v>76357</v>
      </c>
      <c r="DE31" s="604"/>
      <c r="DF31" s="604"/>
      <c r="DG31" s="604"/>
      <c r="DH31" s="604"/>
      <c r="DI31" s="604"/>
      <c r="DJ31" s="604"/>
      <c r="DK31" s="605"/>
      <c r="DL31" s="611">
        <v>76357</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584567</v>
      </c>
      <c r="S32" s="606"/>
      <c r="T32" s="606"/>
      <c r="U32" s="606"/>
      <c r="V32" s="606"/>
      <c r="W32" s="606"/>
      <c r="X32" s="606"/>
      <c r="Y32" s="607"/>
      <c r="Z32" s="665">
        <v>4.4000000000000004</v>
      </c>
      <c r="AA32" s="665"/>
      <c r="AB32" s="665"/>
      <c r="AC32" s="665"/>
      <c r="AD32" s="666" t="s">
        <v>132</v>
      </c>
      <c r="AE32" s="666"/>
      <c r="AF32" s="666"/>
      <c r="AG32" s="666"/>
      <c r="AH32" s="666"/>
      <c r="AI32" s="666"/>
      <c r="AJ32" s="666"/>
      <c r="AK32" s="666"/>
      <c r="AL32" s="608" t="s">
        <v>132</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99.1</v>
      </c>
      <c r="BH32" s="619"/>
      <c r="BI32" s="619"/>
      <c r="BJ32" s="619"/>
      <c r="BK32" s="619"/>
      <c r="BL32" s="619"/>
      <c r="BM32" s="663">
        <v>49.7</v>
      </c>
      <c r="BN32" s="619"/>
      <c r="BO32" s="619"/>
      <c r="BP32" s="619"/>
      <c r="BQ32" s="656"/>
      <c r="BR32" s="680">
        <v>98.8</v>
      </c>
      <c r="BS32" s="619"/>
      <c r="BT32" s="619"/>
      <c r="BU32" s="619"/>
      <c r="BV32" s="619"/>
      <c r="BW32" s="619"/>
      <c r="BX32" s="663">
        <v>49.2</v>
      </c>
      <c r="BY32" s="619"/>
      <c r="BZ32" s="619"/>
      <c r="CA32" s="619"/>
      <c r="CB32" s="656"/>
      <c r="CD32" s="691"/>
      <c r="CE32" s="692"/>
      <c r="CF32" s="647" t="s">
        <v>313</v>
      </c>
      <c r="CG32" s="644"/>
      <c r="CH32" s="644"/>
      <c r="CI32" s="644"/>
      <c r="CJ32" s="644"/>
      <c r="CK32" s="644"/>
      <c r="CL32" s="644"/>
      <c r="CM32" s="644"/>
      <c r="CN32" s="644"/>
      <c r="CO32" s="644"/>
      <c r="CP32" s="644"/>
      <c r="CQ32" s="645"/>
      <c r="CR32" s="603">
        <v>443</v>
      </c>
      <c r="CS32" s="606"/>
      <c r="CT32" s="606"/>
      <c r="CU32" s="606"/>
      <c r="CV32" s="606"/>
      <c r="CW32" s="606"/>
      <c r="CX32" s="606"/>
      <c r="CY32" s="607"/>
      <c r="CZ32" s="608">
        <v>0</v>
      </c>
      <c r="DA32" s="637"/>
      <c r="DB32" s="637"/>
      <c r="DC32" s="638"/>
      <c r="DD32" s="611">
        <v>443</v>
      </c>
      <c r="DE32" s="606"/>
      <c r="DF32" s="606"/>
      <c r="DG32" s="606"/>
      <c r="DH32" s="606"/>
      <c r="DI32" s="606"/>
      <c r="DJ32" s="606"/>
      <c r="DK32" s="607"/>
      <c r="DL32" s="611">
        <v>443</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157021</v>
      </c>
      <c r="S33" s="606"/>
      <c r="T33" s="606"/>
      <c r="U33" s="606"/>
      <c r="V33" s="606"/>
      <c r="W33" s="606"/>
      <c r="X33" s="606"/>
      <c r="Y33" s="607"/>
      <c r="Z33" s="665">
        <v>1.2</v>
      </c>
      <c r="AA33" s="665"/>
      <c r="AB33" s="665"/>
      <c r="AC33" s="665"/>
      <c r="AD33" s="666" t="s">
        <v>239</v>
      </c>
      <c r="AE33" s="666"/>
      <c r="AF33" s="666"/>
      <c r="AG33" s="666"/>
      <c r="AH33" s="666"/>
      <c r="AI33" s="666"/>
      <c r="AJ33" s="666"/>
      <c r="AK33" s="666"/>
      <c r="AL33" s="608" t="s">
        <v>132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5175931</v>
      </c>
      <c r="CS33" s="604"/>
      <c r="CT33" s="604"/>
      <c r="CU33" s="604"/>
      <c r="CV33" s="604"/>
      <c r="CW33" s="604"/>
      <c r="CX33" s="604"/>
      <c r="CY33" s="605"/>
      <c r="CZ33" s="608">
        <v>39.799999999999997</v>
      </c>
      <c r="DA33" s="637"/>
      <c r="DB33" s="637"/>
      <c r="DC33" s="638"/>
      <c r="DD33" s="611">
        <v>4058347</v>
      </c>
      <c r="DE33" s="604"/>
      <c r="DF33" s="604"/>
      <c r="DG33" s="604"/>
      <c r="DH33" s="604"/>
      <c r="DI33" s="604"/>
      <c r="DJ33" s="604"/>
      <c r="DK33" s="605"/>
      <c r="DL33" s="611">
        <v>2927011</v>
      </c>
      <c r="DM33" s="604"/>
      <c r="DN33" s="604"/>
      <c r="DO33" s="604"/>
      <c r="DP33" s="604"/>
      <c r="DQ33" s="604"/>
      <c r="DR33" s="604"/>
      <c r="DS33" s="604"/>
      <c r="DT33" s="604"/>
      <c r="DU33" s="604"/>
      <c r="DV33" s="605"/>
      <c r="DW33" s="608">
        <v>41.7</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415508</v>
      </c>
      <c r="S34" s="606"/>
      <c r="T34" s="606"/>
      <c r="U34" s="606"/>
      <c r="V34" s="606"/>
      <c r="W34" s="606"/>
      <c r="X34" s="606"/>
      <c r="Y34" s="607"/>
      <c r="Z34" s="665">
        <v>3.1</v>
      </c>
      <c r="AA34" s="665"/>
      <c r="AB34" s="665"/>
      <c r="AC34" s="665"/>
      <c r="AD34" s="666">
        <v>36</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1490664</v>
      </c>
      <c r="CS34" s="606"/>
      <c r="CT34" s="606"/>
      <c r="CU34" s="606"/>
      <c r="CV34" s="606"/>
      <c r="CW34" s="606"/>
      <c r="CX34" s="606"/>
      <c r="CY34" s="607"/>
      <c r="CZ34" s="608">
        <v>11.5</v>
      </c>
      <c r="DA34" s="637"/>
      <c r="DB34" s="637"/>
      <c r="DC34" s="638"/>
      <c r="DD34" s="611">
        <v>1278970</v>
      </c>
      <c r="DE34" s="606"/>
      <c r="DF34" s="606"/>
      <c r="DG34" s="606"/>
      <c r="DH34" s="606"/>
      <c r="DI34" s="606"/>
      <c r="DJ34" s="606"/>
      <c r="DK34" s="607"/>
      <c r="DL34" s="611">
        <v>903024</v>
      </c>
      <c r="DM34" s="606"/>
      <c r="DN34" s="606"/>
      <c r="DO34" s="606"/>
      <c r="DP34" s="606"/>
      <c r="DQ34" s="606"/>
      <c r="DR34" s="606"/>
      <c r="DS34" s="606"/>
      <c r="DT34" s="606"/>
      <c r="DU34" s="606"/>
      <c r="DV34" s="607"/>
      <c r="DW34" s="608">
        <v>12.9</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1262738</v>
      </c>
      <c r="S35" s="606"/>
      <c r="T35" s="606"/>
      <c r="U35" s="606"/>
      <c r="V35" s="606"/>
      <c r="W35" s="606"/>
      <c r="X35" s="606"/>
      <c r="Y35" s="607"/>
      <c r="Z35" s="665">
        <v>9.5</v>
      </c>
      <c r="AA35" s="665"/>
      <c r="AB35" s="665"/>
      <c r="AC35" s="665"/>
      <c r="AD35" s="666" t="s">
        <v>239</v>
      </c>
      <c r="AE35" s="666"/>
      <c r="AF35" s="666"/>
      <c r="AG35" s="666"/>
      <c r="AH35" s="666"/>
      <c r="AI35" s="666"/>
      <c r="AJ35" s="666"/>
      <c r="AK35" s="666"/>
      <c r="AL35" s="608" t="s">
        <v>239</v>
      </c>
      <c r="AM35" s="609"/>
      <c r="AN35" s="609"/>
      <c r="AO35" s="667"/>
      <c r="AP35" s="214"/>
      <c r="AQ35" s="671" t="s">
        <v>321</v>
      </c>
      <c r="AR35" s="672"/>
      <c r="AS35" s="672"/>
      <c r="AT35" s="672"/>
      <c r="AU35" s="672"/>
      <c r="AV35" s="672"/>
      <c r="AW35" s="672"/>
      <c r="AX35" s="672"/>
      <c r="AY35" s="673"/>
      <c r="AZ35" s="668">
        <v>1315903</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106067</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594178</v>
      </c>
      <c r="CS35" s="604"/>
      <c r="CT35" s="604"/>
      <c r="CU35" s="604"/>
      <c r="CV35" s="604"/>
      <c r="CW35" s="604"/>
      <c r="CX35" s="604"/>
      <c r="CY35" s="605"/>
      <c r="CZ35" s="608">
        <v>4.5999999999999996</v>
      </c>
      <c r="DA35" s="637"/>
      <c r="DB35" s="637"/>
      <c r="DC35" s="638"/>
      <c r="DD35" s="611">
        <v>415518</v>
      </c>
      <c r="DE35" s="604"/>
      <c r="DF35" s="604"/>
      <c r="DG35" s="604"/>
      <c r="DH35" s="604"/>
      <c r="DI35" s="604"/>
      <c r="DJ35" s="604"/>
      <c r="DK35" s="605"/>
      <c r="DL35" s="611">
        <v>171882</v>
      </c>
      <c r="DM35" s="604"/>
      <c r="DN35" s="604"/>
      <c r="DO35" s="604"/>
      <c r="DP35" s="604"/>
      <c r="DQ35" s="604"/>
      <c r="DR35" s="604"/>
      <c r="DS35" s="604"/>
      <c r="DT35" s="604"/>
      <c r="DU35" s="604"/>
      <c r="DV35" s="605"/>
      <c r="DW35" s="608">
        <v>2.4</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132</v>
      </c>
      <c r="S36" s="606"/>
      <c r="T36" s="606"/>
      <c r="U36" s="606"/>
      <c r="V36" s="606"/>
      <c r="W36" s="606"/>
      <c r="X36" s="606"/>
      <c r="Y36" s="607"/>
      <c r="Z36" s="665" t="s">
        <v>132</v>
      </c>
      <c r="AA36" s="665"/>
      <c r="AB36" s="665"/>
      <c r="AC36" s="665"/>
      <c r="AD36" s="666" t="s">
        <v>132</v>
      </c>
      <c r="AE36" s="666"/>
      <c r="AF36" s="666"/>
      <c r="AG36" s="666"/>
      <c r="AH36" s="666"/>
      <c r="AI36" s="666"/>
      <c r="AJ36" s="666"/>
      <c r="AK36" s="666"/>
      <c r="AL36" s="608" t="s">
        <v>239</v>
      </c>
      <c r="AM36" s="609"/>
      <c r="AN36" s="609"/>
      <c r="AO36" s="667"/>
      <c r="AQ36" s="640" t="s">
        <v>325</v>
      </c>
      <c r="AR36" s="641"/>
      <c r="AS36" s="641"/>
      <c r="AT36" s="641"/>
      <c r="AU36" s="641"/>
      <c r="AV36" s="641"/>
      <c r="AW36" s="641"/>
      <c r="AX36" s="641"/>
      <c r="AY36" s="642"/>
      <c r="AZ36" s="603">
        <v>301229</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82271</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1332767</v>
      </c>
      <c r="CS36" s="606"/>
      <c r="CT36" s="606"/>
      <c r="CU36" s="606"/>
      <c r="CV36" s="606"/>
      <c r="CW36" s="606"/>
      <c r="CX36" s="606"/>
      <c r="CY36" s="607"/>
      <c r="CZ36" s="608">
        <v>10.199999999999999</v>
      </c>
      <c r="DA36" s="637"/>
      <c r="DB36" s="637"/>
      <c r="DC36" s="638"/>
      <c r="DD36" s="611">
        <v>1055479</v>
      </c>
      <c r="DE36" s="606"/>
      <c r="DF36" s="606"/>
      <c r="DG36" s="606"/>
      <c r="DH36" s="606"/>
      <c r="DI36" s="606"/>
      <c r="DJ36" s="606"/>
      <c r="DK36" s="607"/>
      <c r="DL36" s="611">
        <v>768146</v>
      </c>
      <c r="DM36" s="606"/>
      <c r="DN36" s="606"/>
      <c r="DO36" s="606"/>
      <c r="DP36" s="606"/>
      <c r="DQ36" s="606"/>
      <c r="DR36" s="606"/>
      <c r="DS36" s="606"/>
      <c r="DT36" s="606"/>
      <c r="DU36" s="606"/>
      <c r="DV36" s="607"/>
      <c r="DW36" s="608">
        <v>10.9</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398638</v>
      </c>
      <c r="S37" s="606"/>
      <c r="T37" s="606"/>
      <c r="U37" s="606"/>
      <c r="V37" s="606"/>
      <c r="W37" s="606"/>
      <c r="X37" s="606"/>
      <c r="Y37" s="607"/>
      <c r="Z37" s="665">
        <v>3</v>
      </c>
      <c r="AA37" s="665"/>
      <c r="AB37" s="665"/>
      <c r="AC37" s="665"/>
      <c r="AD37" s="666" t="s">
        <v>239</v>
      </c>
      <c r="AE37" s="666"/>
      <c r="AF37" s="666"/>
      <c r="AG37" s="666"/>
      <c r="AH37" s="666"/>
      <c r="AI37" s="666"/>
      <c r="AJ37" s="666"/>
      <c r="AK37" s="666"/>
      <c r="AL37" s="608" t="s">
        <v>132</v>
      </c>
      <c r="AM37" s="609"/>
      <c r="AN37" s="609"/>
      <c r="AO37" s="667"/>
      <c r="AQ37" s="640" t="s">
        <v>329</v>
      </c>
      <c r="AR37" s="641"/>
      <c r="AS37" s="641"/>
      <c r="AT37" s="641"/>
      <c r="AU37" s="641"/>
      <c r="AV37" s="641"/>
      <c r="AW37" s="641"/>
      <c r="AX37" s="641"/>
      <c r="AY37" s="642"/>
      <c r="AZ37" s="603">
        <v>49684</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3155</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493453</v>
      </c>
      <c r="CS37" s="604"/>
      <c r="CT37" s="604"/>
      <c r="CU37" s="604"/>
      <c r="CV37" s="604"/>
      <c r="CW37" s="604"/>
      <c r="CX37" s="604"/>
      <c r="CY37" s="605"/>
      <c r="CZ37" s="608">
        <v>3.8</v>
      </c>
      <c r="DA37" s="637"/>
      <c r="DB37" s="637"/>
      <c r="DC37" s="638"/>
      <c r="DD37" s="611">
        <v>493453</v>
      </c>
      <c r="DE37" s="604"/>
      <c r="DF37" s="604"/>
      <c r="DG37" s="604"/>
      <c r="DH37" s="604"/>
      <c r="DI37" s="604"/>
      <c r="DJ37" s="604"/>
      <c r="DK37" s="605"/>
      <c r="DL37" s="611">
        <v>493453</v>
      </c>
      <c r="DM37" s="604"/>
      <c r="DN37" s="604"/>
      <c r="DO37" s="604"/>
      <c r="DP37" s="604"/>
      <c r="DQ37" s="604"/>
      <c r="DR37" s="604"/>
      <c r="DS37" s="604"/>
      <c r="DT37" s="604"/>
      <c r="DU37" s="604"/>
      <c r="DV37" s="605"/>
      <c r="DW37" s="608">
        <v>7</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13292203</v>
      </c>
      <c r="S38" s="655"/>
      <c r="T38" s="655"/>
      <c r="U38" s="655"/>
      <c r="V38" s="655"/>
      <c r="W38" s="655"/>
      <c r="X38" s="655"/>
      <c r="Y38" s="660"/>
      <c r="Z38" s="661">
        <v>100</v>
      </c>
      <c r="AA38" s="661"/>
      <c r="AB38" s="661"/>
      <c r="AC38" s="661"/>
      <c r="AD38" s="662">
        <v>6627084</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4602</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5075</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1266219</v>
      </c>
      <c r="CS38" s="606"/>
      <c r="CT38" s="606"/>
      <c r="CU38" s="606"/>
      <c r="CV38" s="606"/>
      <c r="CW38" s="606"/>
      <c r="CX38" s="606"/>
      <c r="CY38" s="607"/>
      <c r="CZ38" s="608">
        <v>9.6999999999999993</v>
      </c>
      <c r="DA38" s="637"/>
      <c r="DB38" s="637"/>
      <c r="DC38" s="638"/>
      <c r="DD38" s="611">
        <v>1127551</v>
      </c>
      <c r="DE38" s="606"/>
      <c r="DF38" s="606"/>
      <c r="DG38" s="606"/>
      <c r="DH38" s="606"/>
      <c r="DI38" s="606"/>
      <c r="DJ38" s="606"/>
      <c r="DK38" s="607"/>
      <c r="DL38" s="611">
        <v>1083959</v>
      </c>
      <c r="DM38" s="606"/>
      <c r="DN38" s="606"/>
      <c r="DO38" s="606"/>
      <c r="DP38" s="606"/>
      <c r="DQ38" s="606"/>
      <c r="DR38" s="606"/>
      <c r="DS38" s="606"/>
      <c r="DT38" s="606"/>
      <c r="DU38" s="606"/>
      <c r="DV38" s="607"/>
      <c r="DW38" s="608">
        <v>15.4</v>
      </c>
      <c r="DX38" s="637"/>
      <c r="DY38" s="637"/>
      <c r="DZ38" s="637"/>
      <c r="EA38" s="637"/>
      <c r="EB38" s="637"/>
      <c r="EC38" s="639"/>
    </row>
    <row r="39" spans="2:133" ht="11.25" customHeight="1">
      <c r="AQ39" s="640" t="s">
        <v>336</v>
      </c>
      <c r="AR39" s="641"/>
      <c r="AS39" s="641"/>
      <c r="AT39" s="641"/>
      <c r="AU39" s="641"/>
      <c r="AV39" s="641"/>
      <c r="AW39" s="641"/>
      <c r="AX39" s="641"/>
      <c r="AY39" s="642"/>
      <c r="AZ39" s="603" t="s">
        <v>177</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99</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202763</v>
      </c>
      <c r="CS39" s="604"/>
      <c r="CT39" s="604"/>
      <c r="CU39" s="604"/>
      <c r="CV39" s="604"/>
      <c r="CW39" s="604"/>
      <c r="CX39" s="604"/>
      <c r="CY39" s="605"/>
      <c r="CZ39" s="608">
        <v>1.6</v>
      </c>
      <c r="DA39" s="637"/>
      <c r="DB39" s="637"/>
      <c r="DC39" s="638"/>
      <c r="DD39" s="611">
        <v>180829</v>
      </c>
      <c r="DE39" s="604"/>
      <c r="DF39" s="604"/>
      <c r="DG39" s="604"/>
      <c r="DH39" s="604"/>
      <c r="DI39" s="604"/>
      <c r="DJ39" s="604"/>
      <c r="DK39" s="605"/>
      <c r="DL39" s="611" t="s">
        <v>177</v>
      </c>
      <c r="DM39" s="604"/>
      <c r="DN39" s="604"/>
      <c r="DO39" s="604"/>
      <c r="DP39" s="604"/>
      <c r="DQ39" s="604"/>
      <c r="DR39" s="604"/>
      <c r="DS39" s="604"/>
      <c r="DT39" s="604"/>
      <c r="DU39" s="604"/>
      <c r="DV39" s="605"/>
      <c r="DW39" s="608" t="s">
        <v>177</v>
      </c>
      <c r="DX39" s="637"/>
      <c r="DY39" s="637"/>
      <c r="DZ39" s="637"/>
      <c r="EA39" s="637"/>
      <c r="EB39" s="637"/>
      <c r="EC39" s="639"/>
    </row>
    <row r="40" spans="2:133" ht="11.25" customHeight="1">
      <c r="AQ40" s="640" t="s">
        <v>340</v>
      </c>
      <c r="AR40" s="641"/>
      <c r="AS40" s="641"/>
      <c r="AT40" s="641"/>
      <c r="AU40" s="641"/>
      <c r="AV40" s="641"/>
      <c r="AW40" s="641"/>
      <c r="AX40" s="641"/>
      <c r="AY40" s="642"/>
      <c r="AZ40" s="603">
        <v>169891</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96</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289340</v>
      </c>
      <c r="CS40" s="606"/>
      <c r="CT40" s="606"/>
      <c r="CU40" s="606"/>
      <c r="CV40" s="606"/>
      <c r="CW40" s="606"/>
      <c r="CX40" s="606"/>
      <c r="CY40" s="607"/>
      <c r="CZ40" s="608">
        <v>2.2000000000000002</v>
      </c>
      <c r="DA40" s="637"/>
      <c r="DB40" s="637"/>
      <c r="DC40" s="638"/>
      <c r="DD40" s="611" t="s">
        <v>239</v>
      </c>
      <c r="DE40" s="606"/>
      <c r="DF40" s="606"/>
      <c r="DG40" s="606"/>
      <c r="DH40" s="606"/>
      <c r="DI40" s="606"/>
      <c r="DJ40" s="606"/>
      <c r="DK40" s="607"/>
      <c r="DL40" s="611" t="s">
        <v>177</v>
      </c>
      <c r="DM40" s="606"/>
      <c r="DN40" s="606"/>
      <c r="DO40" s="606"/>
      <c r="DP40" s="606"/>
      <c r="DQ40" s="606"/>
      <c r="DR40" s="606"/>
      <c r="DS40" s="606"/>
      <c r="DT40" s="606"/>
      <c r="DU40" s="606"/>
      <c r="DV40" s="607"/>
      <c r="DW40" s="608" t="s">
        <v>177</v>
      </c>
      <c r="DX40" s="637"/>
      <c r="DY40" s="637"/>
      <c r="DZ40" s="637"/>
      <c r="EA40" s="637"/>
      <c r="EB40" s="637"/>
      <c r="EC40" s="639"/>
    </row>
    <row r="41" spans="2:133" ht="11.25" customHeight="1">
      <c r="AQ41" s="652" t="s">
        <v>343</v>
      </c>
      <c r="AR41" s="653"/>
      <c r="AS41" s="653"/>
      <c r="AT41" s="653"/>
      <c r="AU41" s="653"/>
      <c r="AV41" s="653"/>
      <c r="AW41" s="653"/>
      <c r="AX41" s="653"/>
      <c r="AY41" s="654"/>
      <c r="AZ41" s="618">
        <v>790497</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343</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177</v>
      </c>
      <c r="CS41" s="604"/>
      <c r="CT41" s="604"/>
      <c r="CU41" s="604"/>
      <c r="CV41" s="604"/>
      <c r="CW41" s="604"/>
      <c r="CX41" s="604"/>
      <c r="CY41" s="605"/>
      <c r="CZ41" s="608" t="s">
        <v>177</v>
      </c>
      <c r="DA41" s="637"/>
      <c r="DB41" s="637"/>
      <c r="DC41" s="638"/>
      <c r="DD41" s="611" t="s">
        <v>239</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2081813</v>
      </c>
      <c r="CS42" s="606"/>
      <c r="CT42" s="606"/>
      <c r="CU42" s="606"/>
      <c r="CV42" s="606"/>
      <c r="CW42" s="606"/>
      <c r="CX42" s="606"/>
      <c r="CY42" s="607"/>
      <c r="CZ42" s="608">
        <v>16</v>
      </c>
      <c r="DA42" s="609"/>
      <c r="DB42" s="609"/>
      <c r="DC42" s="610"/>
      <c r="DD42" s="611">
        <v>542644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79645</v>
      </c>
      <c r="CS43" s="604"/>
      <c r="CT43" s="604"/>
      <c r="CU43" s="604"/>
      <c r="CV43" s="604"/>
      <c r="CW43" s="604"/>
      <c r="CX43" s="604"/>
      <c r="CY43" s="605"/>
      <c r="CZ43" s="608">
        <v>0.6</v>
      </c>
      <c r="DA43" s="637"/>
      <c r="DB43" s="637"/>
      <c r="DC43" s="638"/>
      <c r="DD43" s="611">
        <v>45729</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301</v>
      </c>
      <c r="CE44" s="632"/>
      <c r="CF44" s="600" t="s">
        <v>351</v>
      </c>
      <c r="CG44" s="601"/>
      <c r="CH44" s="601"/>
      <c r="CI44" s="601"/>
      <c r="CJ44" s="601"/>
      <c r="CK44" s="601"/>
      <c r="CL44" s="601"/>
      <c r="CM44" s="601"/>
      <c r="CN44" s="601"/>
      <c r="CO44" s="601"/>
      <c r="CP44" s="601"/>
      <c r="CQ44" s="602"/>
      <c r="CR44" s="603">
        <v>2074637</v>
      </c>
      <c r="CS44" s="606"/>
      <c r="CT44" s="606"/>
      <c r="CU44" s="606"/>
      <c r="CV44" s="606"/>
      <c r="CW44" s="606"/>
      <c r="CX44" s="606"/>
      <c r="CY44" s="607"/>
      <c r="CZ44" s="608">
        <v>15.9</v>
      </c>
      <c r="DA44" s="609"/>
      <c r="DB44" s="609"/>
      <c r="DC44" s="610"/>
      <c r="DD44" s="611">
        <v>542644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1098597</v>
      </c>
      <c r="CS45" s="604"/>
      <c r="CT45" s="604"/>
      <c r="CU45" s="604"/>
      <c r="CV45" s="604"/>
      <c r="CW45" s="604"/>
      <c r="CX45" s="604"/>
      <c r="CY45" s="605"/>
      <c r="CZ45" s="608">
        <v>8.4</v>
      </c>
      <c r="DA45" s="637"/>
      <c r="DB45" s="637"/>
      <c r="DC45" s="638"/>
      <c r="DD45" s="611">
        <v>48966</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868033</v>
      </c>
      <c r="CS46" s="606"/>
      <c r="CT46" s="606"/>
      <c r="CU46" s="606"/>
      <c r="CV46" s="606"/>
      <c r="CW46" s="606"/>
      <c r="CX46" s="606"/>
      <c r="CY46" s="607"/>
      <c r="CZ46" s="608">
        <v>6.7</v>
      </c>
      <c r="DA46" s="609"/>
      <c r="DB46" s="609"/>
      <c r="DC46" s="610"/>
      <c r="DD46" s="611">
        <v>484314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7176</v>
      </c>
      <c r="CS47" s="604"/>
      <c r="CT47" s="604"/>
      <c r="CU47" s="604"/>
      <c r="CV47" s="604"/>
      <c r="CW47" s="604"/>
      <c r="CX47" s="604"/>
      <c r="CY47" s="605"/>
      <c r="CZ47" s="608">
        <v>0.1</v>
      </c>
      <c r="DA47" s="637"/>
      <c r="DB47" s="637"/>
      <c r="DC47" s="638"/>
      <c r="DD47" s="611" t="s">
        <v>239</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355</v>
      </c>
      <c r="CG48" s="601"/>
      <c r="CH48" s="601"/>
      <c r="CI48" s="601"/>
      <c r="CJ48" s="601"/>
      <c r="CK48" s="601"/>
      <c r="CL48" s="601"/>
      <c r="CM48" s="601"/>
      <c r="CN48" s="601"/>
      <c r="CO48" s="601"/>
      <c r="CP48" s="601"/>
      <c r="CQ48" s="602"/>
      <c r="CR48" s="603" t="s">
        <v>239</v>
      </c>
      <c r="CS48" s="606"/>
      <c r="CT48" s="606"/>
      <c r="CU48" s="606"/>
      <c r="CV48" s="606"/>
      <c r="CW48" s="606"/>
      <c r="CX48" s="606"/>
      <c r="CY48" s="607"/>
      <c r="CZ48" s="608" t="s">
        <v>177</v>
      </c>
      <c r="DA48" s="609"/>
      <c r="DB48" s="609"/>
      <c r="DC48" s="610"/>
      <c r="DD48" s="611" t="s">
        <v>239</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13016627</v>
      </c>
      <c r="CS49" s="619"/>
      <c r="CT49" s="619"/>
      <c r="CU49" s="619"/>
      <c r="CV49" s="619"/>
      <c r="CW49" s="619"/>
      <c r="CX49" s="619"/>
      <c r="CY49" s="620"/>
      <c r="CZ49" s="621">
        <v>100</v>
      </c>
      <c r="DA49" s="622"/>
      <c r="DB49" s="622"/>
      <c r="DC49" s="623"/>
      <c r="DD49" s="624">
        <v>8612486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pLLKxNsgqHMOXAk/mxhI839mgYJbd4kjO8HUcWi8pKhbs0mvsA/iwBR6pS/1sGCKZNIgaCUhl0kAVk+j5cfg8g==" saltValue="GVJhtrIv1zYOq8f7JArt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A136"/>
  <sheetViews>
    <sheetView tabSelected="1"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13188</v>
      </c>
      <c r="R7" s="1136"/>
      <c r="S7" s="1136"/>
      <c r="T7" s="1136"/>
      <c r="U7" s="1136"/>
      <c r="V7" s="1136">
        <v>12916</v>
      </c>
      <c r="W7" s="1136"/>
      <c r="X7" s="1136"/>
      <c r="Y7" s="1136"/>
      <c r="Z7" s="1136"/>
      <c r="AA7" s="1136">
        <v>272</v>
      </c>
      <c r="AB7" s="1136"/>
      <c r="AC7" s="1136"/>
      <c r="AD7" s="1136"/>
      <c r="AE7" s="1137"/>
      <c r="AF7" s="1138">
        <v>189</v>
      </c>
      <c r="AG7" s="1139"/>
      <c r="AH7" s="1139"/>
      <c r="AI7" s="1139"/>
      <c r="AJ7" s="1140"/>
      <c r="AK7" s="1122">
        <v>585</v>
      </c>
      <c r="AL7" s="1123"/>
      <c r="AM7" s="1123"/>
      <c r="AN7" s="1123"/>
      <c r="AO7" s="1123"/>
      <c r="AP7" s="1123">
        <v>12390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590</v>
      </c>
      <c r="BT7" s="1127"/>
      <c r="BU7" s="1127"/>
      <c r="BV7" s="1127"/>
      <c r="BW7" s="1127"/>
      <c r="BX7" s="1127"/>
      <c r="BY7" s="1127"/>
      <c r="BZ7" s="1127"/>
      <c r="CA7" s="1127"/>
      <c r="CB7" s="1127"/>
      <c r="CC7" s="1127"/>
      <c r="CD7" s="1127"/>
      <c r="CE7" s="1127"/>
      <c r="CF7" s="1127"/>
      <c r="CG7" s="1128"/>
      <c r="CH7" s="1119">
        <v>0</v>
      </c>
      <c r="CI7" s="1120"/>
      <c r="CJ7" s="1120"/>
      <c r="CK7" s="1120"/>
      <c r="CL7" s="1121"/>
      <c r="CM7" s="1119">
        <v>51</v>
      </c>
      <c r="CN7" s="1120"/>
      <c r="CO7" s="1120"/>
      <c r="CP7" s="1120"/>
      <c r="CQ7" s="1121"/>
      <c r="CR7" s="1119">
        <v>30</v>
      </c>
      <c r="CS7" s="1120"/>
      <c r="CT7" s="1120"/>
      <c r="CU7" s="1120"/>
      <c r="CV7" s="1121"/>
      <c r="CW7" s="1119">
        <v>9</v>
      </c>
      <c r="CX7" s="1120"/>
      <c r="CY7" s="1120"/>
      <c r="CZ7" s="1120"/>
      <c r="DA7" s="1121"/>
      <c r="DB7" s="1119" t="s">
        <v>592</v>
      </c>
      <c r="DC7" s="1120"/>
      <c r="DD7" s="1120"/>
      <c r="DE7" s="1120"/>
      <c r="DF7" s="1121"/>
      <c r="DG7" s="1119" t="s">
        <v>592</v>
      </c>
      <c r="DH7" s="1120"/>
      <c r="DI7" s="1120"/>
      <c r="DJ7" s="1120"/>
      <c r="DK7" s="1121"/>
      <c r="DL7" s="1119" t="s">
        <v>592</v>
      </c>
      <c r="DM7" s="1120"/>
      <c r="DN7" s="1120"/>
      <c r="DO7" s="1120"/>
      <c r="DP7" s="1121"/>
      <c r="DQ7" s="1119" t="s">
        <v>592</v>
      </c>
      <c r="DR7" s="1120"/>
      <c r="DS7" s="1120"/>
      <c r="DT7" s="1120"/>
      <c r="DU7" s="1121"/>
      <c r="DV7" s="1146"/>
      <c r="DW7" s="1147"/>
      <c r="DX7" s="1147"/>
      <c r="DY7" s="1147"/>
      <c r="DZ7" s="1148"/>
      <c r="EA7" s="234"/>
    </row>
    <row r="8" spans="1:131" s="235" customFormat="1" ht="26.25" customHeight="1">
      <c r="A8" s="241">
        <v>2</v>
      </c>
      <c r="B8" s="1068" t="s">
        <v>380</v>
      </c>
      <c r="C8" s="1069"/>
      <c r="D8" s="1069"/>
      <c r="E8" s="1069"/>
      <c r="F8" s="1069"/>
      <c r="G8" s="1069"/>
      <c r="H8" s="1069"/>
      <c r="I8" s="1069"/>
      <c r="J8" s="1069"/>
      <c r="K8" s="1069"/>
      <c r="L8" s="1069"/>
      <c r="M8" s="1069"/>
      <c r="N8" s="1069"/>
      <c r="O8" s="1069"/>
      <c r="P8" s="1070"/>
      <c r="Q8" s="1074">
        <v>34</v>
      </c>
      <c r="R8" s="1075"/>
      <c r="S8" s="1075"/>
      <c r="T8" s="1075"/>
      <c r="U8" s="1075"/>
      <c r="V8" s="1075">
        <v>34</v>
      </c>
      <c r="W8" s="1075"/>
      <c r="X8" s="1075"/>
      <c r="Y8" s="1075"/>
      <c r="Z8" s="1075"/>
      <c r="AA8" s="1075">
        <v>0</v>
      </c>
      <c r="AB8" s="1075"/>
      <c r="AC8" s="1075"/>
      <c r="AD8" s="1075"/>
      <c r="AE8" s="1076"/>
      <c r="AF8" s="1050">
        <v>0</v>
      </c>
      <c r="AG8" s="1051"/>
      <c r="AH8" s="1051"/>
      <c r="AI8" s="1051"/>
      <c r="AJ8" s="1052"/>
      <c r="AK8" s="1117" t="s">
        <v>580</v>
      </c>
      <c r="AL8" s="1118"/>
      <c r="AM8" s="1118"/>
      <c r="AN8" s="1118"/>
      <c r="AO8" s="1118"/>
      <c r="AP8" s="1118" t="s">
        <v>580</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591</v>
      </c>
      <c r="BT8" s="1046"/>
      <c r="BU8" s="1046"/>
      <c r="BV8" s="1046"/>
      <c r="BW8" s="1046"/>
      <c r="BX8" s="1046"/>
      <c r="BY8" s="1046"/>
      <c r="BZ8" s="1046"/>
      <c r="CA8" s="1046"/>
      <c r="CB8" s="1046"/>
      <c r="CC8" s="1046"/>
      <c r="CD8" s="1046"/>
      <c r="CE8" s="1046"/>
      <c r="CF8" s="1046"/>
      <c r="CG8" s="1047"/>
      <c r="CH8" s="1020">
        <v>0</v>
      </c>
      <c r="CI8" s="1021"/>
      <c r="CJ8" s="1021"/>
      <c r="CK8" s="1021"/>
      <c r="CL8" s="1022"/>
      <c r="CM8" s="1020">
        <v>16</v>
      </c>
      <c r="CN8" s="1021"/>
      <c r="CO8" s="1021"/>
      <c r="CP8" s="1021"/>
      <c r="CQ8" s="1022"/>
      <c r="CR8" s="1020">
        <v>5</v>
      </c>
      <c r="CS8" s="1021"/>
      <c r="CT8" s="1021"/>
      <c r="CU8" s="1021"/>
      <c r="CV8" s="1022"/>
      <c r="CW8" s="1020" t="s">
        <v>592</v>
      </c>
      <c r="CX8" s="1021"/>
      <c r="CY8" s="1021"/>
      <c r="CZ8" s="1021"/>
      <c r="DA8" s="1022"/>
      <c r="DB8" s="1020" t="s">
        <v>592</v>
      </c>
      <c r="DC8" s="1021"/>
      <c r="DD8" s="1021"/>
      <c r="DE8" s="1021"/>
      <c r="DF8" s="1022"/>
      <c r="DG8" s="1020" t="s">
        <v>592</v>
      </c>
      <c r="DH8" s="1021"/>
      <c r="DI8" s="1021"/>
      <c r="DJ8" s="1021"/>
      <c r="DK8" s="1022"/>
      <c r="DL8" s="1020" t="s">
        <v>592</v>
      </c>
      <c r="DM8" s="1021"/>
      <c r="DN8" s="1021"/>
      <c r="DO8" s="1021"/>
      <c r="DP8" s="1022"/>
      <c r="DQ8" s="1020" t="s">
        <v>592</v>
      </c>
      <c r="DR8" s="1021"/>
      <c r="DS8" s="1021"/>
      <c r="DT8" s="1021"/>
      <c r="DU8" s="1022"/>
      <c r="DV8" s="1023"/>
      <c r="DW8" s="1024"/>
      <c r="DX8" s="1024"/>
      <c r="DY8" s="1024"/>
      <c r="DZ8" s="1025"/>
      <c r="EA8" s="234"/>
    </row>
    <row r="9" spans="1:131" s="235" customFormat="1" ht="26.25" customHeight="1">
      <c r="A9" s="241">
        <v>3</v>
      </c>
      <c r="B9" s="1068" t="s">
        <v>381</v>
      </c>
      <c r="C9" s="1069"/>
      <c r="D9" s="1069"/>
      <c r="E9" s="1069"/>
      <c r="F9" s="1069"/>
      <c r="G9" s="1069"/>
      <c r="H9" s="1069"/>
      <c r="I9" s="1069"/>
      <c r="J9" s="1069"/>
      <c r="K9" s="1069"/>
      <c r="L9" s="1069"/>
      <c r="M9" s="1069"/>
      <c r="N9" s="1069"/>
      <c r="O9" s="1069"/>
      <c r="P9" s="1070"/>
      <c r="Q9" s="1074">
        <v>82</v>
      </c>
      <c r="R9" s="1075"/>
      <c r="S9" s="1075"/>
      <c r="T9" s="1075"/>
      <c r="U9" s="1075"/>
      <c r="V9" s="1075">
        <v>79</v>
      </c>
      <c r="W9" s="1075"/>
      <c r="X9" s="1075"/>
      <c r="Y9" s="1075"/>
      <c r="Z9" s="1075"/>
      <c r="AA9" s="1075">
        <v>3</v>
      </c>
      <c r="AB9" s="1075"/>
      <c r="AC9" s="1075"/>
      <c r="AD9" s="1075"/>
      <c r="AE9" s="1076"/>
      <c r="AF9" s="1050">
        <v>3</v>
      </c>
      <c r="AG9" s="1051"/>
      <c r="AH9" s="1051"/>
      <c r="AI9" s="1051"/>
      <c r="AJ9" s="1052"/>
      <c r="AK9" s="1117">
        <v>12</v>
      </c>
      <c r="AL9" s="1118"/>
      <c r="AM9" s="1118"/>
      <c r="AN9" s="1118"/>
      <c r="AO9" s="1118"/>
      <c r="AP9" s="1118">
        <v>41</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382</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75" t="s">
        <v>384</v>
      </c>
      <c r="C23" s="976"/>
      <c r="D23" s="976"/>
      <c r="E23" s="976"/>
      <c r="F23" s="976"/>
      <c r="G23" s="976"/>
      <c r="H23" s="976"/>
      <c r="I23" s="976"/>
      <c r="J23" s="976"/>
      <c r="K23" s="976"/>
      <c r="L23" s="976"/>
      <c r="M23" s="976"/>
      <c r="N23" s="976"/>
      <c r="O23" s="976"/>
      <c r="P23" s="977"/>
      <c r="Q23" s="1099">
        <v>13292</v>
      </c>
      <c r="R23" s="1100"/>
      <c r="S23" s="1100"/>
      <c r="T23" s="1100"/>
      <c r="U23" s="1100"/>
      <c r="V23" s="1100">
        <v>13016</v>
      </c>
      <c r="W23" s="1100"/>
      <c r="X23" s="1100"/>
      <c r="Y23" s="1100"/>
      <c r="Z23" s="1100"/>
      <c r="AA23" s="1100">
        <v>276</v>
      </c>
      <c r="AB23" s="1100"/>
      <c r="AC23" s="1100"/>
      <c r="AD23" s="1100"/>
      <c r="AE23" s="1101"/>
      <c r="AF23" s="1102">
        <v>193</v>
      </c>
      <c r="AG23" s="1100"/>
      <c r="AH23" s="1100"/>
      <c r="AI23" s="1100"/>
      <c r="AJ23" s="1103"/>
      <c r="AK23" s="1104"/>
      <c r="AL23" s="1105"/>
      <c r="AM23" s="1105"/>
      <c r="AN23" s="1105"/>
      <c r="AO23" s="1105"/>
      <c r="AP23" s="1100">
        <f>AP7+AP9</f>
        <v>12431</v>
      </c>
      <c r="AQ23" s="1100"/>
      <c r="AR23" s="1100"/>
      <c r="AS23" s="1100"/>
      <c r="AT23" s="1100"/>
      <c r="AU23" s="1106"/>
      <c r="AV23" s="1106"/>
      <c r="AW23" s="1106"/>
      <c r="AX23" s="1106"/>
      <c r="AY23" s="1107"/>
      <c r="AZ23" s="1096" t="s">
        <v>385</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396</v>
      </c>
      <c r="C28" s="1082"/>
      <c r="D28" s="1082"/>
      <c r="E28" s="1082"/>
      <c r="F28" s="1082"/>
      <c r="G28" s="1082"/>
      <c r="H28" s="1082"/>
      <c r="I28" s="1082"/>
      <c r="J28" s="1082"/>
      <c r="K28" s="1082"/>
      <c r="L28" s="1082"/>
      <c r="M28" s="1082"/>
      <c r="N28" s="1082"/>
      <c r="O28" s="1082"/>
      <c r="P28" s="1083"/>
      <c r="Q28" s="1084">
        <v>3050</v>
      </c>
      <c r="R28" s="1085"/>
      <c r="S28" s="1085"/>
      <c r="T28" s="1085"/>
      <c r="U28" s="1085"/>
      <c r="V28" s="1085">
        <v>2944</v>
      </c>
      <c r="W28" s="1085"/>
      <c r="X28" s="1085"/>
      <c r="Y28" s="1085"/>
      <c r="Z28" s="1085"/>
      <c r="AA28" s="1085">
        <v>106</v>
      </c>
      <c r="AB28" s="1085"/>
      <c r="AC28" s="1085"/>
      <c r="AD28" s="1085"/>
      <c r="AE28" s="1086"/>
      <c r="AF28" s="1087">
        <v>106</v>
      </c>
      <c r="AG28" s="1085"/>
      <c r="AH28" s="1085"/>
      <c r="AI28" s="1085"/>
      <c r="AJ28" s="1088"/>
      <c r="AK28" s="1089">
        <v>170</v>
      </c>
      <c r="AL28" s="1077"/>
      <c r="AM28" s="1077"/>
      <c r="AN28" s="1077"/>
      <c r="AO28" s="1077"/>
      <c r="AP28" s="1077" t="s">
        <v>580</v>
      </c>
      <c r="AQ28" s="1077"/>
      <c r="AR28" s="1077"/>
      <c r="AS28" s="1077"/>
      <c r="AT28" s="1077"/>
      <c r="AU28" s="1077" t="s">
        <v>580</v>
      </c>
      <c r="AV28" s="1077"/>
      <c r="AW28" s="1077"/>
      <c r="AX28" s="1077"/>
      <c r="AY28" s="1077"/>
      <c r="AZ28" s="1078">
        <v>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397</v>
      </c>
      <c r="C29" s="1069"/>
      <c r="D29" s="1069"/>
      <c r="E29" s="1069"/>
      <c r="F29" s="1069"/>
      <c r="G29" s="1069"/>
      <c r="H29" s="1069"/>
      <c r="I29" s="1069"/>
      <c r="J29" s="1069"/>
      <c r="K29" s="1069"/>
      <c r="L29" s="1069"/>
      <c r="M29" s="1069"/>
      <c r="N29" s="1069"/>
      <c r="O29" s="1069"/>
      <c r="P29" s="1070"/>
      <c r="Q29" s="1074">
        <v>2847</v>
      </c>
      <c r="R29" s="1075"/>
      <c r="S29" s="1075"/>
      <c r="T29" s="1075"/>
      <c r="U29" s="1075"/>
      <c r="V29" s="1075">
        <v>2791</v>
      </c>
      <c r="W29" s="1075"/>
      <c r="X29" s="1075"/>
      <c r="Y29" s="1075"/>
      <c r="Z29" s="1075"/>
      <c r="AA29" s="1075">
        <v>56</v>
      </c>
      <c r="AB29" s="1075"/>
      <c r="AC29" s="1075"/>
      <c r="AD29" s="1075"/>
      <c r="AE29" s="1076"/>
      <c r="AF29" s="1050">
        <v>56</v>
      </c>
      <c r="AG29" s="1051"/>
      <c r="AH29" s="1051"/>
      <c r="AI29" s="1051"/>
      <c r="AJ29" s="1052"/>
      <c r="AK29" s="1011">
        <v>396</v>
      </c>
      <c r="AL29" s="1002"/>
      <c r="AM29" s="1002"/>
      <c r="AN29" s="1002"/>
      <c r="AO29" s="1002"/>
      <c r="AP29" s="1002" t="s">
        <v>580</v>
      </c>
      <c r="AQ29" s="1002"/>
      <c r="AR29" s="1002"/>
      <c r="AS29" s="1002"/>
      <c r="AT29" s="1002"/>
      <c r="AU29" s="1002" t="s">
        <v>580</v>
      </c>
      <c r="AV29" s="1002"/>
      <c r="AW29" s="1002"/>
      <c r="AX29" s="1002"/>
      <c r="AY29" s="1002"/>
      <c r="AZ29" s="1073">
        <v>0</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398</v>
      </c>
      <c r="C30" s="1069"/>
      <c r="D30" s="1069"/>
      <c r="E30" s="1069"/>
      <c r="F30" s="1069"/>
      <c r="G30" s="1069"/>
      <c r="H30" s="1069"/>
      <c r="I30" s="1069"/>
      <c r="J30" s="1069"/>
      <c r="K30" s="1069"/>
      <c r="L30" s="1069"/>
      <c r="M30" s="1069"/>
      <c r="N30" s="1069"/>
      <c r="O30" s="1069"/>
      <c r="P30" s="1070"/>
      <c r="Q30" s="1074">
        <v>310</v>
      </c>
      <c r="R30" s="1075"/>
      <c r="S30" s="1075"/>
      <c r="T30" s="1075"/>
      <c r="U30" s="1075"/>
      <c r="V30" s="1075">
        <v>310</v>
      </c>
      <c r="W30" s="1075"/>
      <c r="X30" s="1075"/>
      <c r="Y30" s="1075"/>
      <c r="Z30" s="1075"/>
      <c r="AA30" s="1075">
        <v>0</v>
      </c>
      <c r="AB30" s="1075"/>
      <c r="AC30" s="1075"/>
      <c r="AD30" s="1075"/>
      <c r="AE30" s="1076"/>
      <c r="AF30" s="1050">
        <v>0</v>
      </c>
      <c r="AG30" s="1051"/>
      <c r="AH30" s="1051"/>
      <c r="AI30" s="1051"/>
      <c r="AJ30" s="1052"/>
      <c r="AK30" s="1011">
        <v>82</v>
      </c>
      <c r="AL30" s="1002"/>
      <c r="AM30" s="1002"/>
      <c r="AN30" s="1002"/>
      <c r="AO30" s="1002"/>
      <c r="AP30" s="1002" t="s">
        <v>580</v>
      </c>
      <c r="AQ30" s="1002"/>
      <c r="AR30" s="1002"/>
      <c r="AS30" s="1002"/>
      <c r="AT30" s="1002"/>
      <c r="AU30" s="1002" t="s">
        <v>580</v>
      </c>
      <c r="AV30" s="1002"/>
      <c r="AW30" s="1002"/>
      <c r="AX30" s="1002"/>
      <c r="AY30" s="1002"/>
      <c r="AZ30" s="1073">
        <v>0</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399</v>
      </c>
      <c r="C31" s="1069"/>
      <c r="D31" s="1069"/>
      <c r="E31" s="1069"/>
      <c r="F31" s="1069"/>
      <c r="G31" s="1069"/>
      <c r="H31" s="1069"/>
      <c r="I31" s="1069"/>
      <c r="J31" s="1069"/>
      <c r="K31" s="1069"/>
      <c r="L31" s="1069"/>
      <c r="M31" s="1069"/>
      <c r="N31" s="1069"/>
      <c r="O31" s="1069"/>
      <c r="P31" s="1070"/>
      <c r="Q31" s="1074">
        <v>522</v>
      </c>
      <c r="R31" s="1075"/>
      <c r="S31" s="1075"/>
      <c r="T31" s="1075"/>
      <c r="U31" s="1075"/>
      <c r="V31" s="1075">
        <v>499</v>
      </c>
      <c r="W31" s="1075"/>
      <c r="X31" s="1075"/>
      <c r="Y31" s="1075"/>
      <c r="Z31" s="1075"/>
      <c r="AA31" s="1075">
        <v>23</v>
      </c>
      <c r="AB31" s="1075"/>
      <c r="AC31" s="1075"/>
      <c r="AD31" s="1075"/>
      <c r="AE31" s="1076"/>
      <c r="AF31" s="1050">
        <v>849</v>
      </c>
      <c r="AG31" s="1051"/>
      <c r="AH31" s="1051"/>
      <c r="AI31" s="1051"/>
      <c r="AJ31" s="1052"/>
      <c r="AK31" s="1011">
        <v>63</v>
      </c>
      <c r="AL31" s="1002"/>
      <c r="AM31" s="1002"/>
      <c r="AN31" s="1002"/>
      <c r="AO31" s="1002"/>
      <c r="AP31" s="1002">
        <v>2415</v>
      </c>
      <c r="AQ31" s="1002"/>
      <c r="AR31" s="1002"/>
      <c r="AS31" s="1002"/>
      <c r="AT31" s="1002"/>
      <c r="AU31" s="1002">
        <v>360</v>
      </c>
      <c r="AV31" s="1002"/>
      <c r="AW31" s="1002"/>
      <c r="AX31" s="1002"/>
      <c r="AY31" s="1002"/>
      <c r="AZ31" s="1073">
        <v>0</v>
      </c>
      <c r="BA31" s="1073"/>
      <c r="BB31" s="1073"/>
      <c r="BC31" s="1073"/>
      <c r="BD31" s="1073"/>
      <c r="BE31" s="1063" t="s">
        <v>400</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401</v>
      </c>
      <c r="C32" s="1069"/>
      <c r="D32" s="1069"/>
      <c r="E32" s="1069"/>
      <c r="F32" s="1069"/>
      <c r="G32" s="1069"/>
      <c r="H32" s="1069"/>
      <c r="I32" s="1069"/>
      <c r="J32" s="1069"/>
      <c r="K32" s="1069"/>
      <c r="L32" s="1069"/>
      <c r="M32" s="1069"/>
      <c r="N32" s="1069"/>
      <c r="O32" s="1069"/>
      <c r="P32" s="1070"/>
      <c r="Q32" s="1074">
        <v>851</v>
      </c>
      <c r="R32" s="1075"/>
      <c r="S32" s="1075"/>
      <c r="T32" s="1075"/>
      <c r="U32" s="1075"/>
      <c r="V32" s="1075">
        <v>847</v>
      </c>
      <c r="W32" s="1075"/>
      <c r="X32" s="1075"/>
      <c r="Y32" s="1075"/>
      <c r="Z32" s="1075"/>
      <c r="AA32" s="1075">
        <v>4</v>
      </c>
      <c r="AB32" s="1075"/>
      <c r="AC32" s="1075"/>
      <c r="AD32" s="1075"/>
      <c r="AE32" s="1076"/>
      <c r="AF32" s="1050" t="s">
        <v>385</v>
      </c>
      <c r="AG32" s="1051"/>
      <c r="AH32" s="1051"/>
      <c r="AI32" s="1051"/>
      <c r="AJ32" s="1052"/>
      <c r="AK32" s="1011">
        <v>214</v>
      </c>
      <c r="AL32" s="1002"/>
      <c r="AM32" s="1002"/>
      <c r="AN32" s="1002"/>
      <c r="AO32" s="1002"/>
      <c r="AP32" s="1002">
        <v>5690</v>
      </c>
      <c r="AQ32" s="1002"/>
      <c r="AR32" s="1002"/>
      <c r="AS32" s="1002"/>
      <c r="AT32" s="1002"/>
      <c r="AU32" s="1002">
        <v>2515</v>
      </c>
      <c r="AV32" s="1002"/>
      <c r="AW32" s="1002"/>
      <c r="AX32" s="1002"/>
      <c r="AY32" s="1002"/>
      <c r="AZ32" s="1073">
        <v>0</v>
      </c>
      <c r="BA32" s="1073"/>
      <c r="BB32" s="1073"/>
      <c r="BC32" s="1073"/>
      <c r="BD32" s="1073"/>
      <c r="BE32" s="1063" t="s">
        <v>402</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403</v>
      </c>
      <c r="C33" s="1069"/>
      <c r="D33" s="1069"/>
      <c r="E33" s="1069"/>
      <c r="F33" s="1069"/>
      <c r="G33" s="1069"/>
      <c r="H33" s="1069"/>
      <c r="I33" s="1069"/>
      <c r="J33" s="1069"/>
      <c r="K33" s="1069"/>
      <c r="L33" s="1069"/>
      <c r="M33" s="1069"/>
      <c r="N33" s="1069"/>
      <c r="O33" s="1069"/>
      <c r="P33" s="1070"/>
      <c r="Q33" s="1074">
        <v>159</v>
      </c>
      <c r="R33" s="1075"/>
      <c r="S33" s="1075"/>
      <c r="T33" s="1075"/>
      <c r="U33" s="1075"/>
      <c r="V33" s="1075">
        <v>159</v>
      </c>
      <c r="W33" s="1075"/>
      <c r="X33" s="1075"/>
      <c r="Y33" s="1075"/>
      <c r="Z33" s="1075"/>
      <c r="AA33" s="1075" t="s">
        <v>580</v>
      </c>
      <c r="AB33" s="1075"/>
      <c r="AC33" s="1075"/>
      <c r="AD33" s="1075"/>
      <c r="AE33" s="1076"/>
      <c r="AF33" s="1050" t="s">
        <v>177</v>
      </c>
      <c r="AG33" s="1051"/>
      <c r="AH33" s="1051"/>
      <c r="AI33" s="1051"/>
      <c r="AJ33" s="1052"/>
      <c r="AK33" s="1011">
        <v>87</v>
      </c>
      <c r="AL33" s="1002"/>
      <c r="AM33" s="1002"/>
      <c r="AN33" s="1002"/>
      <c r="AO33" s="1002"/>
      <c r="AP33" s="1002">
        <v>1415</v>
      </c>
      <c r="AQ33" s="1002"/>
      <c r="AR33" s="1002"/>
      <c r="AS33" s="1002"/>
      <c r="AT33" s="1002"/>
      <c r="AU33" s="1002">
        <v>1388</v>
      </c>
      <c r="AV33" s="1002"/>
      <c r="AW33" s="1002"/>
      <c r="AX33" s="1002"/>
      <c r="AY33" s="1002"/>
      <c r="AZ33" s="1073">
        <v>0</v>
      </c>
      <c r="BA33" s="1073"/>
      <c r="BB33" s="1073"/>
      <c r="BC33" s="1073"/>
      <c r="BD33" s="1073"/>
      <c r="BE33" s="1063" t="s">
        <v>404</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405</v>
      </c>
      <c r="C34" s="1069"/>
      <c r="D34" s="1069"/>
      <c r="E34" s="1069"/>
      <c r="F34" s="1069"/>
      <c r="G34" s="1069"/>
      <c r="H34" s="1069"/>
      <c r="I34" s="1069"/>
      <c r="J34" s="1069"/>
      <c r="K34" s="1069"/>
      <c r="L34" s="1069"/>
      <c r="M34" s="1069"/>
      <c r="N34" s="1069"/>
      <c r="O34" s="1069"/>
      <c r="P34" s="1070"/>
      <c r="Q34" s="1074">
        <v>51</v>
      </c>
      <c r="R34" s="1075"/>
      <c r="S34" s="1075"/>
      <c r="T34" s="1075"/>
      <c r="U34" s="1075"/>
      <c r="V34" s="1075">
        <v>51</v>
      </c>
      <c r="W34" s="1075"/>
      <c r="X34" s="1075"/>
      <c r="Y34" s="1075"/>
      <c r="Z34" s="1075"/>
      <c r="AA34" s="1075" t="s">
        <v>580</v>
      </c>
      <c r="AB34" s="1075"/>
      <c r="AC34" s="1075"/>
      <c r="AD34" s="1075"/>
      <c r="AE34" s="1076"/>
      <c r="AF34" s="1050" t="s">
        <v>385</v>
      </c>
      <c r="AG34" s="1051"/>
      <c r="AH34" s="1051"/>
      <c r="AI34" s="1051"/>
      <c r="AJ34" s="1052"/>
      <c r="AK34" s="1011">
        <v>11</v>
      </c>
      <c r="AL34" s="1002"/>
      <c r="AM34" s="1002"/>
      <c r="AN34" s="1002"/>
      <c r="AO34" s="1002"/>
      <c r="AP34" s="1002">
        <v>67</v>
      </c>
      <c r="AQ34" s="1002"/>
      <c r="AR34" s="1002"/>
      <c r="AS34" s="1002"/>
      <c r="AT34" s="1002"/>
      <c r="AU34" s="1002">
        <v>33</v>
      </c>
      <c r="AV34" s="1002"/>
      <c r="AW34" s="1002"/>
      <c r="AX34" s="1002"/>
      <c r="AY34" s="1002"/>
      <c r="AZ34" s="1073">
        <v>0</v>
      </c>
      <c r="BA34" s="1073"/>
      <c r="BB34" s="1073"/>
      <c r="BC34" s="1073"/>
      <c r="BD34" s="1073"/>
      <c r="BE34" s="1063" t="s">
        <v>404</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406</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75" t="s">
        <v>407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1011</v>
      </c>
      <c r="AG63" s="990"/>
      <c r="AH63" s="990"/>
      <c r="AI63" s="990"/>
      <c r="AJ63" s="1061"/>
      <c r="AK63" s="1062"/>
      <c r="AL63" s="994"/>
      <c r="AM63" s="994"/>
      <c r="AN63" s="994"/>
      <c r="AO63" s="994"/>
      <c r="AP63" s="990">
        <v>9587</v>
      </c>
      <c r="AQ63" s="990"/>
      <c r="AR63" s="990"/>
      <c r="AS63" s="990"/>
      <c r="AT63" s="990"/>
      <c r="AU63" s="990">
        <v>4296</v>
      </c>
      <c r="AV63" s="990"/>
      <c r="AW63" s="990"/>
      <c r="AX63" s="990"/>
      <c r="AY63" s="990"/>
      <c r="AZ63" s="1056"/>
      <c r="BA63" s="1056"/>
      <c r="BB63" s="1056"/>
      <c r="BC63" s="1056"/>
      <c r="BD63" s="1056"/>
      <c r="BE63" s="991"/>
      <c r="BF63" s="991"/>
      <c r="BG63" s="991"/>
      <c r="BH63" s="991"/>
      <c r="BI63" s="992"/>
      <c r="BJ63" s="1057" t="s">
        <v>408</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410</v>
      </c>
      <c r="B66" s="1027"/>
      <c r="C66" s="1027"/>
      <c r="D66" s="1027"/>
      <c r="E66" s="1027"/>
      <c r="F66" s="1027"/>
      <c r="G66" s="1027"/>
      <c r="H66" s="1027"/>
      <c r="I66" s="1027"/>
      <c r="J66" s="1027"/>
      <c r="K66" s="1027"/>
      <c r="L66" s="1027"/>
      <c r="M66" s="1027"/>
      <c r="N66" s="1027"/>
      <c r="O66" s="1027"/>
      <c r="P66" s="1028"/>
      <c r="Q66" s="1032" t="s">
        <v>388</v>
      </c>
      <c r="R66" s="1033"/>
      <c r="S66" s="1033"/>
      <c r="T66" s="1033"/>
      <c r="U66" s="1034"/>
      <c r="V66" s="1032" t="s">
        <v>411</v>
      </c>
      <c r="W66" s="1033"/>
      <c r="X66" s="1033"/>
      <c r="Y66" s="1033"/>
      <c r="Z66" s="1034"/>
      <c r="AA66" s="1032" t="s">
        <v>412</v>
      </c>
      <c r="AB66" s="1033"/>
      <c r="AC66" s="1033"/>
      <c r="AD66" s="1033"/>
      <c r="AE66" s="1034"/>
      <c r="AF66" s="1038" t="s">
        <v>413</v>
      </c>
      <c r="AG66" s="1039"/>
      <c r="AH66" s="1039"/>
      <c r="AI66" s="1039"/>
      <c r="AJ66" s="1040"/>
      <c r="AK66" s="1032" t="s">
        <v>414</v>
      </c>
      <c r="AL66" s="1027"/>
      <c r="AM66" s="1027"/>
      <c r="AN66" s="1027"/>
      <c r="AO66" s="1028"/>
      <c r="AP66" s="1032" t="s">
        <v>415</v>
      </c>
      <c r="AQ66" s="1033"/>
      <c r="AR66" s="1033"/>
      <c r="AS66" s="1033"/>
      <c r="AT66" s="1034"/>
      <c r="AU66" s="1032" t="s">
        <v>416</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581</v>
      </c>
      <c r="C68" s="1017"/>
      <c r="D68" s="1017"/>
      <c r="E68" s="1017"/>
      <c r="F68" s="1017"/>
      <c r="G68" s="1017"/>
      <c r="H68" s="1017"/>
      <c r="I68" s="1017"/>
      <c r="J68" s="1017"/>
      <c r="K68" s="1017"/>
      <c r="L68" s="1017"/>
      <c r="M68" s="1017"/>
      <c r="N68" s="1017"/>
      <c r="O68" s="1017"/>
      <c r="P68" s="1018"/>
      <c r="Q68" s="1019">
        <v>35</v>
      </c>
      <c r="R68" s="1013"/>
      <c r="S68" s="1013"/>
      <c r="T68" s="1013"/>
      <c r="U68" s="1013"/>
      <c r="V68" s="1013">
        <v>34</v>
      </c>
      <c r="W68" s="1013"/>
      <c r="X68" s="1013"/>
      <c r="Y68" s="1013"/>
      <c r="Z68" s="1013"/>
      <c r="AA68" s="1013">
        <v>1</v>
      </c>
      <c r="AB68" s="1013"/>
      <c r="AC68" s="1013"/>
      <c r="AD68" s="1013"/>
      <c r="AE68" s="1013"/>
      <c r="AF68" s="1013">
        <v>1</v>
      </c>
      <c r="AG68" s="1013"/>
      <c r="AH68" s="1013"/>
      <c r="AI68" s="1013"/>
      <c r="AJ68" s="1013"/>
      <c r="AK68" s="1013" t="s">
        <v>580</v>
      </c>
      <c r="AL68" s="1013"/>
      <c r="AM68" s="1013"/>
      <c r="AN68" s="1013"/>
      <c r="AO68" s="1013"/>
      <c r="AP68" s="1013" t="s">
        <v>580</v>
      </c>
      <c r="AQ68" s="1013"/>
      <c r="AR68" s="1013"/>
      <c r="AS68" s="1013"/>
      <c r="AT68" s="1013"/>
      <c r="AU68" s="1013" t="s">
        <v>580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582</v>
      </c>
      <c r="C69" s="1006"/>
      <c r="D69" s="1006"/>
      <c r="E69" s="1006"/>
      <c r="F69" s="1006"/>
      <c r="G69" s="1006"/>
      <c r="H69" s="1006"/>
      <c r="I69" s="1006"/>
      <c r="J69" s="1006"/>
      <c r="K69" s="1006"/>
      <c r="L69" s="1006"/>
      <c r="M69" s="1006"/>
      <c r="N69" s="1006"/>
      <c r="O69" s="1006"/>
      <c r="P69" s="1007"/>
      <c r="Q69" s="1008">
        <v>1269</v>
      </c>
      <c r="R69" s="1002"/>
      <c r="S69" s="1002"/>
      <c r="T69" s="1002"/>
      <c r="U69" s="1002"/>
      <c r="V69" s="1002">
        <v>1252</v>
      </c>
      <c r="W69" s="1002"/>
      <c r="X69" s="1002"/>
      <c r="Y69" s="1002"/>
      <c r="Z69" s="1002"/>
      <c r="AA69" s="1002">
        <v>17</v>
      </c>
      <c r="AB69" s="1002"/>
      <c r="AC69" s="1002"/>
      <c r="AD69" s="1002"/>
      <c r="AE69" s="1002"/>
      <c r="AF69" s="1002">
        <v>17</v>
      </c>
      <c r="AG69" s="1002"/>
      <c r="AH69" s="1002"/>
      <c r="AI69" s="1002"/>
      <c r="AJ69" s="1002"/>
      <c r="AK69" s="1002">
        <v>27</v>
      </c>
      <c r="AL69" s="1002"/>
      <c r="AM69" s="1002"/>
      <c r="AN69" s="1002"/>
      <c r="AO69" s="1002"/>
      <c r="AP69" s="1002">
        <v>1159</v>
      </c>
      <c r="AQ69" s="1002"/>
      <c r="AR69" s="1002"/>
      <c r="AS69" s="1002"/>
      <c r="AT69" s="1002"/>
      <c r="AU69" s="1002">
        <v>447</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583</v>
      </c>
      <c r="C70" s="1006"/>
      <c r="D70" s="1006"/>
      <c r="E70" s="1006"/>
      <c r="F70" s="1006"/>
      <c r="G70" s="1006"/>
      <c r="H70" s="1006"/>
      <c r="I70" s="1006"/>
      <c r="J70" s="1006"/>
      <c r="K70" s="1006"/>
      <c r="L70" s="1006"/>
      <c r="M70" s="1006"/>
      <c r="N70" s="1006"/>
      <c r="O70" s="1006"/>
      <c r="P70" s="1007"/>
      <c r="Q70" s="1008">
        <v>5</v>
      </c>
      <c r="R70" s="1002"/>
      <c r="S70" s="1002"/>
      <c r="T70" s="1002"/>
      <c r="U70" s="1002"/>
      <c r="V70" s="1002">
        <v>5</v>
      </c>
      <c r="W70" s="1002"/>
      <c r="X70" s="1002"/>
      <c r="Y70" s="1002"/>
      <c r="Z70" s="1002"/>
      <c r="AA70" s="1002">
        <v>0</v>
      </c>
      <c r="AB70" s="1002"/>
      <c r="AC70" s="1002"/>
      <c r="AD70" s="1002"/>
      <c r="AE70" s="1002"/>
      <c r="AF70" s="1002">
        <v>0</v>
      </c>
      <c r="AG70" s="1002"/>
      <c r="AH70" s="1002"/>
      <c r="AI70" s="1002"/>
      <c r="AJ70" s="1002"/>
      <c r="AK70" s="1002">
        <v>4</v>
      </c>
      <c r="AL70" s="1002"/>
      <c r="AM70" s="1002"/>
      <c r="AN70" s="1002"/>
      <c r="AO70" s="1002"/>
      <c r="AP70" s="1002" t="s">
        <v>589</v>
      </c>
      <c r="AQ70" s="1002"/>
      <c r="AR70" s="1002"/>
      <c r="AS70" s="1002"/>
      <c r="AT70" s="1002"/>
      <c r="AU70" s="1002" t="s">
        <v>589</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585</v>
      </c>
      <c r="C71" s="1006"/>
      <c r="D71" s="1006"/>
      <c r="E71" s="1006"/>
      <c r="F71" s="1006"/>
      <c r="G71" s="1006"/>
      <c r="H71" s="1006"/>
      <c r="I71" s="1006"/>
      <c r="J71" s="1006"/>
      <c r="K71" s="1006"/>
      <c r="L71" s="1006"/>
      <c r="M71" s="1006"/>
      <c r="N71" s="1006"/>
      <c r="O71" s="1006"/>
      <c r="P71" s="1007"/>
      <c r="Q71" s="1008">
        <v>101</v>
      </c>
      <c r="R71" s="1002"/>
      <c r="S71" s="1002"/>
      <c r="T71" s="1002"/>
      <c r="U71" s="1002"/>
      <c r="V71" s="1002">
        <v>99</v>
      </c>
      <c r="W71" s="1002"/>
      <c r="X71" s="1002"/>
      <c r="Y71" s="1002"/>
      <c r="Z71" s="1002"/>
      <c r="AA71" s="1002">
        <v>3</v>
      </c>
      <c r="AB71" s="1002"/>
      <c r="AC71" s="1002"/>
      <c r="AD71" s="1002"/>
      <c r="AE71" s="1002"/>
      <c r="AF71" s="1002">
        <v>3</v>
      </c>
      <c r="AG71" s="1002"/>
      <c r="AH71" s="1002"/>
      <c r="AI71" s="1002"/>
      <c r="AJ71" s="1002"/>
      <c r="AK71" s="1002">
        <v>2</v>
      </c>
      <c r="AL71" s="1002"/>
      <c r="AM71" s="1002"/>
      <c r="AN71" s="1002"/>
      <c r="AO71" s="1002"/>
      <c r="AP71" s="1002" t="s">
        <v>580</v>
      </c>
      <c r="AQ71" s="1002"/>
      <c r="AR71" s="1002"/>
      <c r="AS71" s="1002"/>
      <c r="AT71" s="1002"/>
      <c r="AU71" s="1002" t="s">
        <v>580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584</v>
      </c>
      <c r="C72" s="1006"/>
      <c r="D72" s="1006"/>
      <c r="E72" s="1006"/>
      <c r="F72" s="1006"/>
      <c r="G72" s="1006"/>
      <c r="H72" s="1006"/>
      <c r="I72" s="1006"/>
      <c r="J72" s="1006"/>
      <c r="K72" s="1006"/>
      <c r="L72" s="1006"/>
      <c r="M72" s="1006"/>
      <c r="N72" s="1006"/>
      <c r="O72" s="1006"/>
      <c r="P72" s="1007"/>
      <c r="Q72" s="1008">
        <v>3942</v>
      </c>
      <c r="R72" s="1002"/>
      <c r="S72" s="1002"/>
      <c r="T72" s="1002"/>
      <c r="U72" s="1002"/>
      <c r="V72" s="1002">
        <v>3921</v>
      </c>
      <c r="W72" s="1002"/>
      <c r="X72" s="1002"/>
      <c r="Y72" s="1002"/>
      <c r="Z72" s="1002"/>
      <c r="AA72" s="1002">
        <v>21</v>
      </c>
      <c r="AB72" s="1002"/>
      <c r="AC72" s="1002"/>
      <c r="AD72" s="1002"/>
      <c r="AE72" s="1002"/>
      <c r="AF72" s="1002">
        <v>21</v>
      </c>
      <c r="AG72" s="1002"/>
      <c r="AH72" s="1002"/>
      <c r="AI72" s="1002"/>
      <c r="AJ72" s="1002"/>
      <c r="AK72" s="1002" t="s">
        <v>580</v>
      </c>
      <c r="AL72" s="1002"/>
      <c r="AM72" s="1002"/>
      <c r="AN72" s="1002"/>
      <c r="AO72" s="1002"/>
      <c r="AP72" s="1002" t="s">
        <v>580</v>
      </c>
      <c r="AQ72" s="1002"/>
      <c r="AR72" s="1002"/>
      <c r="AS72" s="1002"/>
      <c r="AT72" s="1002"/>
      <c r="AU72" s="1002" t="s">
        <v>580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586</v>
      </c>
      <c r="C73" s="1006"/>
      <c r="D73" s="1006"/>
      <c r="E73" s="1006"/>
      <c r="F73" s="1006"/>
      <c r="G73" s="1006"/>
      <c r="H73" s="1006"/>
      <c r="I73" s="1006"/>
      <c r="J73" s="1006"/>
      <c r="K73" s="1006"/>
      <c r="L73" s="1006"/>
      <c r="M73" s="1006"/>
      <c r="N73" s="1006"/>
      <c r="O73" s="1006"/>
      <c r="P73" s="1007"/>
      <c r="Q73" s="1008">
        <v>487</v>
      </c>
      <c r="R73" s="1002"/>
      <c r="S73" s="1002"/>
      <c r="T73" s="1002"/>
      <c r="U73" s="1002"/>
      <c r="V73" s="1002">
        <v>459</v>
      </c>
      <c r="W73" s="1002"/>
      <c r="X73" s="1002"/>
      <c r="Y73" s="1002"/>
      <c r="Z73" s="1002"/>
      <c r="AA73" s="1002">
        <v>28</v>
      </c>
      <c r="AB73" s="1002"/>
      <c r="AC73" s="1002"/>
      <c r="AD73" s="1002"/>
      <c r="AE73" s="1002"/>
      <c r="AF73" s="1002">
        <v>28</v>
      </c>
      <c r="AG73" s="1002"/>
      <c r="AH73" s="1002"/>
      <c r="AI73" s="1002"/>
      <c r="AJ73" s="1002"/>
      <c r="AK73" s="1002" t="s">
        <v>580</v>
      </c>
      <c r="AL73" s="1002"/>
      <c r="AM73" s="1002"/>
      <c r="AN73" s="1002"/>
      <c r="AO73" s="1002"/>
      <c r="AP73" s="1002" t="s">
        <v>580</v>
      </c>
      <c r="AQ73" s="1002"/>
      <c r="AR73" s="1002"/>
      <c r="AS73" s="1002"/>
      <c r="AT73" s="1002"/>
      <c r="AU73" s="1002" t="s">
        <v>580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587</v>
      </c>
      <c r="C74" s="1006"/>
      <c r="D74" s="1006"/>
      <c r="E74" s="1006"/>
      <c r="F74" s="1006"/>
      <c r="G74" s="1006"/>
      <c r="H74" s="1006"/>
      <c r="I74" s="1006"/>
      <c r="J74" s="1006"/>
      <c r="K74" s="1006"/>
      <c r="L74" s="1006"/>
      <c r="M74" s="1006"/>
      <c r="N74" s="1006"/>
      <c r="O74" s="1006"/>
      <c r="P74" s="1007"/>
      <c r="Q74" s="1008">
        <v>106301</v>
      </c>
      <c r="R74" s="1002"/>
      <c r="S74" s="1002"/>
      <c r="T74" s="1002"/>
      <c r="U74" s="1002"/>
      <c r="V74" s="1002">
        <v>103914</v>
      </c>
      <c r="W74" s="1002"/>
      <c r="X74" s="1002"/>
      <c r="Y74" s="1002"/>
      <c r="Z74" s="1002"/>
      <c r="AA74" s="1002">
        <v>2387</v>
      </c>
      <c r="AB74" s="1002"/>
      <c r="AC74" s="1002"/>
      <c r="AD74" s="1002"/>
      <c r="AE74" s="1002"/>
      <c r="AF74" s="1002">
        <v>2387</v>
      </c>
      <c r="AG74" s="1002"/>
      <c r="AH74" s="1002"/>
      <c r="AI74" s="1002"/>
      <c r="AJ74" s="1002"/>
      <c r="AK74" s="1002">
        <v>1371</v>
      </c>
      <c r="AL74" s="1002"/>
      <c r="AM74" s="1002"/>
      <c r="AN74" s="1002"/>
      <c r="AO74" s="1002"/>
      <c r="AP74" s="1002" t="s">
        <v>580</v>
      </c>
      <c r="AQ74" s="1002"/>
      <c r="AR74" s="1002"/>
      <c r="AS74" s="1002"/>
      <c r="AT74" s="1002"/>
      <c r="AU74" s="1002" t="s">
        <v>580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588</v>
      </c>
      <c r="C75" s="1006"/>
      <c r="D75" s="1006"/>
      <c r="E75" s="1006"/>
      <c r="F75" s="1006"/>
      <c r="G75" s="1006"/>
      <c r="H75" s="1006"/>
      <c r="I75" s="1006"/>
      <c r="J75" s="1006"/>
      <c r="K75" s="1006"/>
      <c r="L75" s="1006"/>
      <c r="M75" s="1006"/>
      <c r="N75" s="1006"/>
      <c r="O75" s="1006"/>
      <c r="P75" s="1007"/>
      <c r="Q75" s="1009">
        <v>144</v>
      </c>
      <c r="R75" s="1010"/>
      <c r="S75" s="1010"/>
      <c r="T75" s="1010"/>
      <c r="U75" s="1011"/>
      <c r="V75" s="1012">
        <v>133</v>
      </c>
      <c r="W75" s="1010"/>
      <c r="X75" s="1010"/>
      <c r="Y75" s="1010"/>
      <c r="Z75" s="1011"/>
      <c r="AA75" s="1012">
        <v>11</v>
      </c>
      <c r="AB75" s="1010"/>
      <c r="AC75" s="1010"/>
      <c r="AD75" s="1010"/>
      <c r="AE75" s="1011"/>
      <c r="AF75" s="1012">
        <v>11</v>
      </c>
      <c r="AG75" s="1010"/>
      <c r="AH75" s="1010"/>
      <c r="AI75" s="1010"/>
      <c r="AJ75" s="1011"/>
      <c r="AK75" s="1002">
        <v>14</v>
      </c>
      <c r="AL75" s="1002"/>
      <c r="AM75" s="1002"/>
      <c r="AN75" s="1002"/>
      <c r="AO75" s="1002"/>
      <c r="AP75" s="1002" t="s">
        <v>580</v>
      </c>
      <c r="AQ75" s="1002"/>
      <c r="AR75" s="1002"/>
      <c r="AS75" s="1002"/>
      <c r="AT75" s="1002"/>
      <c r="AU75" s="1002" t="s">
        <v>580</v>
      </c>
      <c r="AV75" s="1002"/>
      <c r="AW75" s="1002"/>
      <c r="AX75" s="1002"/>
      <c r="AY75" s="1002"/>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383</v>
      </c>
      <c r="B88" s="975" t="s">
        <v>417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2468</v>
      </c>
      <c r="AG88" s="990"/>
      <c r="AH88" s="990"/>
      <c r="AI88" s="990"/>
      <c r="AJ88" s="990"/>
      <c r="AK88" s="994"/>
      <c r="AL88" s="994"/>
      <c r="AM88" s="994"/>
      <c r="AN88" s="994"/>
      <c r="AO88" s="994"/>
      <c r="AP88" s="990">
        <v>1159</v>
      </c>
      <c r="AQ88" s="990"/>
      <c r="AR88" s="990"/>
      <c r="AS88" s="990"/>
      <c r="AT88" s="990"/>
      <c r="AU88" s="990">
        <v>447</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418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35</v>
      </c>
      <c r="CS102" s="982"/>
      <c r="CT102" s="982"/>
      <c r="CU102" s="982"/>
      <c r="CV102" s="983"/>
      <c r="CW102" s="981">
        <v>9</v>
      </c>
      <c r="CX102" s="982"/>
      <c r="CY102" s="982"/>
      <c r="CZ102" s="982"/>
      <c r="DA102" s="983"/>
      <c r="DB102" s="981" t="s">
        <v>592</v>
      </c>
      <c r="DC102" s="982"/>
      <c r="DD102" s="982"/>
      <c r="DE102" s="982"/>
      <c r="DF102" s="983"/>
      <c r="DG102" s="981" t="s">
        <v>592</v>
      </c>
      <c r="DH102" s="982"/>
      <c r="DI102" s="982"/>
      <c r="DJ102" s="982"/>
      <c r="DK102" s="983"/>
      <c r="DL102" s="981" t="s">
        <v>592</v>
      </c>
      <c r="DM102" s="982"/>
      <c r="DN102" s="982"/>
      <c r="DO102" s="982"/>
      <c r="DP102" s="983"/>
      <c r="DQ102" s="981" t="s">
        <v>592</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300</v>
      </c>
      <c r="AG109" s="925"/>
      <c r="AH109" s="925"/>
      <c r="AI109" s="925"/>
      <c r="AJ109" s="926"/>
      <c r="AK109" s="927" t="s">
        <v>299</v>
      </c>
      <c r="AL109" s="925"/>
      <c r="AM109" s="925"/>
      <c r="AN109" s="925"/>
      <c r="AO109" s="926"/>
      <c r="AP109" s="927" t="s">
        <v>427</v>
      </c>
      <c r="AQ109" s="925"/>
      <c r="AR109" s="925"/>
      <c r="AS109" s="925"/>
      <c r="AT109" s="956"/>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300</v>
      </c>
      <c r="BW109" s="925"/>
      <c r="BX109" s="925"/>
      <c r="BY109" s="925"/>
      <c r="BZ109" s="926"/>
      <c r="CA109" s="927" t="s">
        <v>299</v>
      </c>
      <c r="CB109" s="925"/>
      <c r="CC109" s="925"/>
      <c r="CD109" s="925"/>
      <c r="CE109" s="926"/>
      <c r="CF109" s="963" t="s">
        <v>427</v>
      </c>
      <c r="CG109" s="963"/>
      <c r="CH109" s="963"/>
      <c r="CI109" s="963"/>
      <c r="CJ109" s="963"/>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300</v>
      </c>
      <c r="DM109" s="925"/>
      <c r="DN109" s="925"/>
      <c r="DO109" s="925"/>
      <c r="DP109" s="926"/>
      <c r="DQ109" s="927" t="s">
        <v>299</v>
      </c>
      <c r="DR109" s="925"/>
      <c r="DS109" s="925"/>
      <c r="DT109" s="925"/>
      <c r="DU109" s="926"/>
      <c r="DV109" s="927" t="s">
        <v>427</v>
      </c>
      <c r="DW109" s="925"/>
      <c r="DX109" s="925"/>
      <c r="DY109" s="925"/>
      <c r="DZ109" s="956"/>
    </row>
    <row r="110" spans="1:131" s="226" customFormat="1" ht="26.25" customHeight="1">
      <c r="A110" s="827" t="s">
        <v>429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1132584</v>
      </c>
      <c r="AB110" s="918"/>
      <c r="AC110" s="918"/>
      <c r="AD110" s="918"/>
      <c r="AE110" s="919"/>
      <c r="AF110" s="920">
        <v>1102226</v>
      </c>
      <c r="AG110" s="918"/>
      <c r="AH110" s="918"/>
      <c r="AI110" s="918"/>
      <c r="AJ110" s="919"/>
      <c r="AK110" s="920">
        <v>1116485</v>
      </c>
      <c r="AL110" s="918"/>
      <c r="AM110" s="918"/>
      <c r="AN110" s="918"/>
      <c r="AO110" s="919"/>
      <c r="AP110" s="921">
        <v>19.100000000000001</v>
      </c>
      <c r="AQ110" s="922"/>
      <c r="AR110" s="922"/>
      <c r="AS110" s="922"/>
      <c r="AT110" s="923"/>
      <c r="AU110" s="957" t="s">
        <v>67</v>
      </c>
      <c r="AV110" s="958"/>
      <c r="AW110" s="958"/>
      <c r="AX110" s="958"/>
      <c r="AY110" s="958"/>
      <c r="AZ110" s="883" t="s">
        <v>430</v>
      </c>
      <c r="BA110" s="828"/>
      <c r="BB110" s="828"/>
      <c r="BC110" s="828"/>
      <c r="BD110" s="828"/>
      <c r="BE110" s="828"/>
      <c r="BF110" s="828"/>
      <c r="BG110" s="828"/>
      <c r="BH110" s="828"/>
      <c r="BI110" s="828"/>
      <c r="BJ110" s="828"/>
      <c r="BK110" s="828"/>
      <c r="BL110" s="828"/>
      <c r="BM110" s="828"/>
      <c r="BN110" s="828"/>
      <c r="BO110" s="828"/>
      <c r="BP110" s="829"/>
      <c r="BQ110" s="884">
        <v>12297370</v>
      </c>
      <c r="BR110" s="865"/>
      <c r="BS110" s="865"/>
      <c r="BT110" s="865"/>
      <c r="BU110" s="865"/>
      <c r="BV110" s="865">
        <v>12206009</v>
      </c>
      <c r="BW110" s="865"/>
      <c r="BX110" s="865"/>
      <c r="BY110" s="865"/>
      <c r="BZ110" s="865"/>
      <c r="CA110" s="865">
        <v>12430544</v>
      </c>
      <c r="CB110" s="865"/>
      <c r="CC110" s="865"/>
      <c r="CD110" s="865"/>
      <c r="CE110" s="865"/>
      <c r="CF110" s="889">
        <v>212.4</v>
      </c>
      <c r="CG110" s="890"/>
      <c r="CH110" s="890"/>
      <c r="CI110" s="890"/>
      <c r="CJ110" s="890"/>
      <c r="CK110" s="953" t="s">
        <v>431</v>
      </c>
      <c r="CL110" s="839"/>
      <c r="CM110" s="914"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385</v>
      </c>
      <c r="DH110" s="865"/>
      <c r="DI110" s="865"/>
      <c r="DJ110" s="865"/>
      <c r="DK110" s="865"/>
      <c r="DL110" s="865" t="s">
        <v>385</v>
      </c>
      <c r="DM110" s="865"/>
      <c r="DN110" s="865"/>
      <c r="DO110" s="865"/>
      <c r="DP110" s="865"/>
      <c r="DQ110" s="865" t="s">
        <v>433</v>
      </c>
      <c r="DR110" s="865"/>
      <c r="DS110" s="865"/>
      <c r="DT110" s="865"/>
      <c r="DU110" s="865"/>
      <c r="DV110" s="866" t="s">
        <v>408</v>
      </c>
      <c r="DW110" s="866"/>
      <c r="DX110" s="866"/>
      <c r="DY110" s="866"/>
      <c r="DZ110" s="867"/>
    </row>
    <row r="111" spans="1:131" s="226" customFormat="1" ht="26.25" customHeight="1">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433</v>
      </c>
      <c r="AB111" s="946"/>
      <c r="AC111" s="946"/>
      <c r="AD111" s="946"/>
      <c r="AE111" s="947"/>
      <c r="AF111" s="948" t="s">
        <v>408</v>
      </c>
      <c r="AG111" s="946"/>
      <c r="AH111" s="946"/>
      <c r="AI111" s="946"/>
      <c r="AJ111" s="947"/>
      <c r="AK111" s="948" t="s">
        <v>433</v>
      </c>
      <c r="AL111" s="946"/>
      <c r="AM111" s="946"/>
      <c r="AN111" s="946"/>
      <c r="AO111" s="947"/>
      <c r="AP111" s="949" t="s">
        <v>433</v>
      </c>
      <c r="AQ111" s="950"/>
      <c r="AR111" s="950"/>
      <c r="AS111" s="950"/>
      <c r="AT111" s="951"/>
      <c r="AU111" s="959"/>
      <c r="AV111" s="960"/>
      <c r="AW111" s="960"/>
      <c r="AX111" s="960"/>
      <c r="AY111" s="960"/>
      <c r="AZ111" s="835" t="s">
        <v>435</v>
      </c>
      <c r="BA111" s="770"/>
      <c r="BB111" s="770"/>
      <c r="BC111" s="770"/>
      <c r="BD111" s="770"/>
      <c r="BE111" s="770"/>
      <c r="BF111" s="770"/>
      <c r="BG111" s="770"/>
      <c r="BH111" s="770"/>
      <c r="BI111" s="770"/>
      <c r="BJ111" s="770"/>
      <c r="BK111" s="770"/>
      <c r="BL111" s="770"/>
      <c r="BM111" s="770"/>
      <c r="BN111" s="770"/>
      <c r="BO111" s="770"/>
      <c r="BP111" s="771"/>
      <c r="BQ111" s="836" t="s">
        <v>408</v>
      </c>
      <c r="BR111" s="837"/>
      <c r="BS111" s="837"/>
      <c r="BT111" s="837"/>
      <c r="BU111" s="837"/>
      <c r="BV111" s="837" t="s">
        <v>433</v>
      </c>
      <c r="BW111" s="837"/>
      <c r="BX111" s="837"/>
      <c r="BY111" s="837"/>
      <c r="BZ111" s="837"/>
      <c r="CA111" s="837" t="s">
        <v>408</v>
      </c>
      <c r="CB111" s="837"/>
      <c r="CC111" s="837"/>
      <c r="CD111" s="837"/>
      <c r="CE111" s="837"/>
      <c r="CF111" s="898" t="s">
        <v>433</v>
      </c>
      <c r="CG111" s="899"/>
      <c r="CH111" s="899"/>
      <c r="CI111" s="899"/>
      <c r="CJ111" s="899"/>
      <c r="CK111" s="954"/>
      <c r="CL111" s="841"/>
      <c r="CM111" s="844" t="s">
        <v>436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433</v>
      </c>
      <c r="DH111" s="837"/>
      <c r="DI111" s="837"/>
      <c r="DJ111" s="837"/>
      <c r="DK111" s="837"/>
      <c r="DL111" s="837" t="s">
        <v>433</v>
      </c>
      <c r="DM111" s="837"/>
      <c r="DN111" s="837"/>
      <c r="DO111" s="837"/>
      <c r="DP111" s="837"/>
      <c r="DQ111" s="837" t="s">
        <v>433</v>
      </c>
      <c r="DR111" s="837"/>
      <c r="DS111" s="837"/>
      <c r="DT111" s="837"/>
      <c r="DU111" s="837"/>
      <c r="DV111" s="814" t="s">
        <v>433</v>
      </c>
      <c r="DW111" s="814"/>
      <c r="DX111" s="814"/>
      <c r="DY111" s="814"/>
      <c r="DZ111" s="815"/>
    </row>
    <row r="112" spans="1:131" s="226" customFormat="1" ht="26.25" customHeight="1">
      <c r="A112" s="939" t="s">
        <v>437</v>
      </c>
      <c r="B112" s="940"/>
      <c r="C112" s="770" t="s">
        <v>438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433</v>
      </c>
      <c r="AB112" s="800"/>
      <c r="AC112" s="800"/>
      <c r="AD112" s="800"/>
      <c r="AE112" s="801"/>
      <c r="AF112" s="802" t="s">
        <v>433</v>
      </c>
      <c r="AG112" s="800"/>
      <c r="AH112" s="800"/>
      <c r="AI112" s="800"/>
      <c r="AJ112" s="801"/>
      <c r="AK112" s="802" t="s">
        <v>385</v>
      </c>
      <c r="AL112" s="800"/>
      <c r="AM112" s="800"/>
      <c r="AN112" s="800"/>
      <c r="AO112" s="801"/>
      <c r="AP112" s="847" t="s">
        <v>433</v>
      </c>
      <c r="AQ112" s="848"/>
      <c r="AR112" s="848"/>
      <c r="AS112" s="848"/>
      <c r="AT112" s="849"/>
      <c r="AU112" s="959"/>
      <c r="AV112" s="960"/>
      <c r="AW112" s="960"/>
      <c r="AX112" s="960"/>
      <c r="AY112" s="960"/>
      <c r="AZ112" s="835" t="s">
        <v>439</v>
      </c>
      <c r="BA112" s="770"/>
      <c r="BB112" s="770"/>
      <c r="BC112" s="770"/>
      <c r="BD112" s="770"/>
      <c r="BE112" s="770"/>
      <c r="BF112" s="770"/>
      <c r="BG112" s="770"/>
      <c r="BH112" s="770"/>
      <c r="BI112" s="770"/>
      <c r="BJ112" s="770"/>
      <c r="BK112" s="770"/>
      <c r="BL112" s="770"/>
      <c r="BM112" s="770"/>
      <c r="BN112" s="770"/>
      <c r="BO112" s="770"/>
      <c r="BP112" s="771"/>
      <c r="BQ112" s="836">
        <v>4268662</v>
      </c>
      <c r="BR112" s="837"/>
      <c r="BS112" s="837"/>
      <c r="BT112" s="837"/>
      <c r="BU112" s="837"/>
      <c r="BV112" s="837">
        <v>4480965</v>
      </c>
      <c r="BW112" s="837"/>
      <c r="BX112" s="837"/>
      <c r="BY112" s="837"/>
      <c r="BZ112" s="837"/>
      <c r="CA112" s="837">
        <v>4296443</v>
      </c>
      <c r="CB112" s="837"/>
      <c r="CC112" s="837"/>
      <c r="CD112" s="837"/>
      <c r="CE112" s="837"/>
      <c r="CF112" s="898">
        <v>73.400000000000006</v>
      </c>
      <c r="CG112" s="899"/>
      <c r="CH112" s="899"/>
      <c r="CI112" s="899"/>
      <c r="CJ112" s="899"/>
      <c r="CK112" s="954"/>
      <c r="CL112" s="841"/>
      <c r="CM112" s="844" t="s">
        <v>440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433</v>
      </c>
      <c r="DH112" s="837"/>
      <c r="DI112" s="837"/>
      <c r="DJ112" s="837"/>
      <c r="DK112" s="837"/>
      <c r="DL112" s="837" t="s">
        <v>433</v>
      </c>
      <c r="DM112" s="837"/>
      <c r="DN112" s="837"/>
      <c r="DO112" s="837"/>
      <c r="DP112" s="837"/>
      <c r="DQ112" s="837" t="s">
        <v>433</v>
      </c>
      <c r="DR112" s="837"/>
      <c r="DS112" s="837"/>
      <c r="DT112" s="837"/>
      <c r="DU112" s="837"/>
      <c r="DV112" s="814" t="s">
        <v>433</v>
      </c>
      <c r="DW112" s="814"/>
      <c r="DX112" s="814"/>
      <c r="DY112" s="814"/>
      <c r="DZ112" s="815"/>
    </row>
    <row r="113" spans="1:130" s="226" customFormat="1" ht="26.25" customHeight="1">
      <c r="A113" s="941"/>
      <c r="B113" s="942"/>
      <c r="C113" s="770" t="s">
        <v>441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257698</v>
      </c>
      <c r="AB113" s="946"/>
      <c r="AC113" s="946"/>
      <c r="AD113" s="946"/>
      <c r="AE113" s="947"/>
      <c r="AF113" s="948">
        <v>291313</v>
      </c>
      <c r="AG113" s="946"/>
      <c r="AH113" s="946"/>
      <c r="AI113" s="946"/>
      <c r="AJ113" s="947"/>
      <c r="AK113" s="948">
        <v>306603</v>
      </c>
      <c r="AL113" s="946"/>
      <c r="AM113" s="946"/>
      <c r="AN113" s="946"/>
      <c r="AO113" s="947"/>
      <c r="AP113" s="949">
        <v>5.2</v>
      </c>
      <c r="AQ113" s="950"/>
      <c r="AR113" s="950"/>
      <c r="AS113" s="950"/>
      <c r="AT113" s="951"/>
      <c r="AU113" s="959"/>
      <c r="AV113" s="960"/>
      <c r="AW113" s="960"/>
      <c r="AX113" s="960"/>
      <c r="AY113" s="960"/>
      <c r="AZ113" s="835" t="s">
        <v>442</v>
      </c>
      <c r="BA113" s="770"/>
      <c r="BB113" s="770"/>
      <c r="BC113" s="770"/>
      <c r="BD113" s="770"/>
      <c r="BE113" s="770"/>
      <c r="BF113" s="770"/>
      <c r="BG113" s="770"/>
      <c r="BH113" s="770"/>
      <c r="BI113" s="770"/>
      <c r="BJ113" s="770"/>
      <c r="BK113" s="770"/>
      <c r="BL113" s="770"/>
      <c r="BM113" s="770"/>
      <c r="BN113" s="770"/>
      <c r="BO113" s="770"/>
      <c r="BP113" s="771"/>
      <c r="BQ113" s="836">
        <v>772889</v>
      </c>
      <c r="BR113" s="837"/>
      <c r="BS113" s="837"/>
      <c r="BT113" s="837"/>
      <c r="BU113" s="837"/>
      <c r="BV113" s="837">
        <v>613526</v>
      </c>
      <c r="BW113" s="837"/>
      <c r="BX113" s="837"/>
      <c r="BY113" s="837"/>
      <c r="BZ113" s="837"/>
      <c r="CA113" s="837">
        <v>447184</v>
      </c>
      <c r="CB113" s="837"/>
      <c r="CC113" s="837"/>
      <c r="CD113" s="837"/>
      <c r="CE113" s="837"/>
      <c r="CF113" s="898">
        <v>7.6</v>
      </c>
      <c r="CG113" s="899"/>
      <c r="CH113" s="899"/>
      <c r="CI113" s="899"/>
      <c r="CJ113" s="899"/>
      <c r="CK113" s="954"/>
      <c r="CL113" s="841"/>
      <c r="CM113" s="844" t="s">
        <v>443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433</v>
      </c>
      <c r="DH113" s="800"/>
      <c r="DI113" s="800"/>
      <c r="DJ113" s="800"/>
      <c r="DK113" s="801"/>
      <c r="DL113" s="802" t="s">
        <v>408</v>
      </c>
      <c r="DM113" s="800"/>
      <c r="DN113" s="800"/>
      <c r="DO113" s="800"/>
      <c r="DP113" s="801"/>
      <c r="DQ113" s="802" t="s">
        <v>433</v>
      </c>
      <c r="DR113" s="800"/>
      <c r="DS113" s="800"/>
      <c r="DT113" s="800"/>
      <c r="DU113" s="801"/>
      <c r="DV113" s="847" t="s">
        <v>385</v>
      </c>
      <c r="DW113" s="848"/>
      <c r="DX113" s="848"/>
      <c r="DY113" s="848"/>
      <c r="DZ113" s="849"/>
    </row>
    <row r="114" spans="1:130" s="226" customFormat="1" ht="26.25" customHeight="1">
      <c r="A114" s="941"/>
      <c r="B114" s="942"/>
      <c r="C114" s="770" t="s">
        <v>444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174336</v>
      </c>
      <c r="AB114" s="800"/>
      <c r="AC114" s="800"/>
      <c r="AD114" s="800"/>
      <c r="AE114" s="801"/>
      <c r="AF114" s="802">
        <v>174336</v>
      </c>
      <c r="AG114" s="800"/>
      <c r="AH114" s="800"/>
      <c r="AI114" s="800"/>
      <c r="AJ114" s="801"/>
      <c r="AK114" s="802">
        <v>173913</v>
      </c>
      <c r="AL114" s="800"/>
      <c r="AM114" s="800"/>
      <c r="AN114" s="800"/>
      <c r="AO114" s="801"/>
      <c r="AP114" s="847">
        <v>3</v>
      </c>
      <c r="AQ114" s="848"/>
      <c r="AR114" s="848"/>
      <c r="AS114" s="848"/>
      <c r="AT114" s="849"/>
      <c r="AU114" s="959"/>
      <c r="AV114" s="960"/>
      <c r="AW114" s="960"/>
      <c r="AX114" s="960"/>
      <c r="AY114" s="960"/>
      <c r="AZ114" s="835" t="s">
        <v>445</v>
      </c>
      <c r="BA114" s="770"/>
      <c r="BB114" s="770"/>
      <c r="BC114" s="770"/>
      <c r="BD114" s="770"/>
      <c r="BE114" s="770"/>
      <c r="BF114" s="770"/>
      <c r="BG114" s="770"/>
      <c r="BH114" s="770"/>
      <c r="BI114" s="770"/>
      <c r="BJ114" s="770"/>
      <c r="BK114" s="770"/>
      <c r="BL114" s="770"/>
      <c r="BM114" s="770"/>
      <c r="BN114" s="770"/>
      <c r="BO114" s="770"/>
      <c r="BP114" s="771"/>
      <c r="BQ114" s="836">
        <v>2880845</v>
      </c>
      <c r="BR114" s="837"/>
      <c r="BS114" s="837"/>
      <c r="BT114" s="837"/>
      <c r="BU114" s="837"/>
      <c r="BV114" s="837">
        <v>2817231</v>
      </c>
      <c r="BW114" s="837"/>
      <c r="BX114" s="837"/>
      <c r="BY114" s="837"/>
      <c r="BZ114" s="837"/>
      <c r="CA114" s="837">
        <v>2805651</v>
      </c>
      <c r="CB114" s="837"/>
      <c r="CC114" s="837"/>
      <c r="CD114" s="837"/>
      <c r="CE114" s="837"/>
      <c r="CF114" s="898">
        <v>47.9</v>
      </c>
      <c r="CG114" s="899"/>
      <c r="CH114" s="899"/>
      <c r="CI114" s="899"/>
      <c r="CJ114" s="899"/>
      <c r="CK114" s="954"/>
      <c r="CL114" s="841"/>
      <c r="CM114" s="844" t="s">
        <v>446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433</v>
      </c>
      <c r="DH114" s="800"/>
      <c r="DI114" s="800"/>
      <c r="DJ114" s="800"/>
      <c r="DK114" s="801"/>
      <c r="DL114" s="802" t="s">
        <v>433</v>
      </c>
      <c r="DM114" s="800"/>
      <c r="DN114" s="800"/>
      <c r="DO114" s="800"/>
      <c r="DP114" s="801"/>
      <c r="DQ114" s="802" t="s">
        <v>408</v>
      </c>
      <c r="DR114" s="800"/>
      <c r="DS114" s="800"/>
      <c r="DT114" s="800"/>
      <c r="DU114" s="801"/>
      <c r="DV114" s="847" t="s">
        <v>408</v>
      </c>
      <c r="DW114" s="848"/>
      <c r="DX114" s="848"/>
      <c r="DY114" s="848"/>
      <c r="DZ114" s="849"/>
    </row>
    <row r="115" spans="1:130" s="226" customFormat="1" ht="26.25" customHeight="1">
      <c r="A115" s="941"/>
      <c r="B115" s="942"/>
      <c r="C115" s="770" t="s">
        <v>447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408</v>
      </c>
      <c r="AB115" s="946"/>
      <c r="AC115" s="946"/>
      <c r="AD115" s="946"/>
      <c r="AE115" s="947"/>
      <c r="AF115" s="948" t="s">
        <v>385</v>
      </c>
      <c r="AG115" s="946"/>
      <c r="AH115" s="946"/>
      <c r="AI115" s="946"/>
      <c r="AJ115" s="947"/>
      <c r="AK115" s="948" t="s">
        <v>385</v>
      </c>
      <c r="AL115" s="946"/>
      <c r="AM115" s="946"/>
      <c r="AN115" s="946"/>
      <c r="AO115" s="947"/>
      <c r="AP115" s="949" t="s">
        <v>433</v>
      </c>
      <c r="AQ115" s="950"/>
      <c r="AR115" s="950"/>
      <c r="AS115" s="950"/>
      <c r="AT115" s="951"/>
      <c r="AU115" s="959"/>
      <c r="AV115" s="960"/>
      <c r="AW115" s="960"/>
      <c r="AX115" s="960"/>
      <c r="AY115" s="960"/>
      <c r="AZ115" s="835" t="s">
        <v>448</v>
      </c>
      <c r="BA115" s="770"/>
      <c r="BB115" s="770"/>
      <c r="BC115" s="770"/>
      <c r="BD115" s="770"/>
      <c r="BE115" s="770"/>
      <c r="BF115" s="770"/>
      <c r="BG115" s="770"/>
      <c r="BH115" s="770"/>
      <c r="BI115" s="770"/>
      <c r="BJ115" s="770"/>
      <c r="BK115" s="770"/>
      <c r="BL115" s="770"/>
      <c r="BM115" s="770"/>
      <c r="BN115" s="770"/>
      <c r="BO115" s="770"/>
      <c r="BP115" s="771"/>
      <c r="BQ115" s="836" t="s">
        <v>433</v>
      </c>
      <c r="BR115" s="837"/>
      <c r="BS115" s="837"/>
      <c r="BT115" s="837"/>
      <c r="BU115" s="837"/>
      <c r="BV115" s="837" t="s">
        <v>433</v>
      </c>
      <c r="BW115" s="837"/>
      <c r="BX115" s="837"/>
      <c r="BY115" s="837"/>
      <c r="BZ115" s="837"/>
      <c r="CA115" s="837" t="s">
        <v>433</v>
      </c>
      <c r="CB115" s="837"/>
      <c r="CC115" s="837"/>
      <c r="CD115" s="837"/>
      <c r="CE115" s="837"/>
      <c r="CF115" s="898" t="s">
        <v>433</v>
      </c>
      <c r="CG115" s="899"/>
      <c r="CH115" s="899"/>
      <c r="CI115" s="899"/>
      <c r="CJ115" s="899"/>
      <c r="CK115" s="954"/>
      <c r="CL115" s="841"/>
      <c r="CM115" s="835" t="s">
        <v>449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433</v>
      </c>
      <c r="DH115" s="800"/>
      <c r="DI115" s="800"/>
      <c r="DJ115" s="800"/>
      <c r="DK115" s="801"/>
      <c r="DL115" s="802" t="s">
        <v>408</v>
      </c>
      <c r="DM115" s="800"/>
      <c r="DN115" s="800"/>
      <c r="DO115" s="800"/>
      <c r="DP115" s="801"/>
      <c r="DQ115" s="802" t="s">
        <v>433</v>
      </c>
      <c r="DR115" s="800"/>
      <c r="DS115" s="800"/>
      <c r="DT115" s="800"/>
      <c r="DU115" s="801"/>
      <c r="DV115" s="847" t="s">
        <v>433</v>
      </c>
      <c r="DW115" s="848"/>
      <c r="DX115" s="848"/>
      <c r="DY115" s="848"/>
      <c r="DZ115" s="849"/>
    </row>
    <row r="116" spans="1:130" s="226" customFormat="1" ht="26.25" customHeight="1">
      <c r="A116" s="943"/>
      <c r="B116" s="944"/>
      <c r="C116" s="903" t="s">
        <v>450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171</v>
      </c>
      <c r="AB116" s="800"/>
      <c r="AC116" s="800"/>
      <c r="AD116" s="800"/>
      <c r="AE116" s="801"/>
      <c r="AF116" s="802">
        <v>34</v>
      </c>
      <c r="AG116" s="800"/>
      <c r="AH116" s="800"/>
      <c r="AI116" s="800"/>
      <c r="AJ116" s="801"/>
      <c r="AK116" s="802">
        <v>400</v>
      </c>
      <c r="AL116" s="800"/>
      <c r="AM116" s="800"/>
      <c r="AN116" s="800"/>
      <c r="AO116" s="801"/>
      <c r="AP116" s="847">
        <v>0</v>
      </c>
      <c r="AQ116" s="848"/>
      <c r="AR116" s="848"/>
      <c r="AS116" s="848"/>
      <c r="AT116" s="849"/>
      <c r="AU116" s="959"/>
      <c r="AV116" s="960"/>
      <c r="AW116" s="960"/>
      <c r="AX116" s="960"/>
      <c r="AY116" s="960"/>
      <c r="AZ116" s="886" t="s">
        <v>451</v>
      </c>
      <c r="BA116" s="887"/>
      <c r="BB116" s="887"/>
      <c r="BC116" s="887"/>
      <c r="BD116" s="887"/>
      <c r="BE116" s="887"/>
      <c r="BF116" s="887"/>
      <c r="BG116" s="887"/>
      <c r="BH116" s="887"/>
      <c r="BI116" s="887"/>
      <c r="BJ116" s="887"/>
      <c r="BK116" s="887"/>
      <c r="BL116" s="887"/>
      <c r="BM116" s="887"/>
      <c r="BN116" s="887"/>
      <c r="BO116" s="887"/>
      <c r="BP116" s="888"/>
      <c r="BQ116" s="836" t="s">
        <v>408</v>
      </c>
      <c r="BR116" s="837"/>
      <c r="BS116" s="837"/>
      <c r="BT116" s="837"/>
      <c r="BU116" s="837"/>
      <c r="BV116" s="837" t="s">
        <v>433</v>
      </c>
      <c r="BW116" s="837"/>
      <c r="BX116" s="837"/>
      <c r="BY116" s="837"/>
      <c r="BZ116" s="837"/>
      <c r="CA116" s="837" t="s">
        <v>408</v>
      </c>
      <c r="CB116" s="837"/>
      <c r="CC116" s="837"/>
      <c r="CD116" s="837"/>
      <c r="CE116" s="837"/>
      <c r="CF116" s="898" t="s">
        <v>433</v>
      </c>
      <c r="CG116" s="899"/>
      <c r="CH116" s="899"/>
      <c r="CI116" s="899"/>
      <c r="CJ116" s="899"/>
      <c r="CK116" s="954"/>
      <c r="CL116" s="841"/>
      <c r="CM116" s="844" t="s">
        <v>452</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408</v>
      </c>
      <c r="DH116" s="800"/>
      <c r="DI116" s="800"/>
      <c r="DJ116" s="800"/>
      <c r="DK116" s="801"/>
      <c r="DL116" s="802" t="s">
        <v>433</v>
      </c>
      <c r="DM116" s="800"/>
      <c r="DN116" s="800"/>
      <c r="DO116" s="800"/>
      <c r="DP116" s="801"/>
      <c r="DQ116" s="802" t="s">
        <v>433</v>
      </c>
      <c r="DR116" s="800"/>
      <c r="DS116" s="800"/>
      <c r="DT116" s="800"/>
      <c r="DU116" s="801"/>
      <c r="DV116" s="847" t="s">
        <v>408</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453</v>
      </c>
      <c r="Z117" s="926"/>
      <c r="AA117" s="931">
        <v>1564789</v>
      </c>
      <c r="AB117" s="932"/>
      <c r="AC117" s="932"/>
      <c r="AD117" s="932"/>
      <c r="AE117" s="933"/>
      <c r="AF117" s="934">
        <v>1567909</v>
      </c>
      <c r="AG117" s="932"/>
      <c r="AH117" s="932"/>
      <c r="AI117" s="932"/>
      <c r="AJ117" s="933"/>
      <c r="AK117" s="934">
        <v>1597401</v>
      </c>
      <c r="AL117" s="932"/>
      <c r="AM117" s="932"/>
      <c r="AN117" s="932"/>
      <c r="AO117" s="933"/>
      <c r="AP117" s="935"/>
      <c r="AQ117" s="936"/>
      <c r="AR117" s="936"/>
      <c r="AS117" s="936"/>
      <c r="AT117" s="937"/>
      <c r="AU117" s="959"/>
      <c r="AV117" s="960"/>
      <c r="AW117" s="960"/>
      <c r="AX117" s="960"/>
      <c r="AY117" s="960"/>
      <c r="AZ117" s="886" t="s">
        <v>454</v>
      </c>
      <c r="BA117" s="887"/>
      <c r="BB117" s="887"/>
      <c r="BC117" s="887"/>
      <c r="BD117" s="887"/>
      <c r="BE117" s="887"/>
      <c r="BF117" s="887"/>
      <c r="BG117" s="887"/>
      <c r="BH117" s="887"/>
      <c r="BI117" s="887"/>
      <c r="BJ117" s="887"/>
      <c r="BK117" s="887"/>
      <c r="BL117" s="887"/>
      <c r="BM117" s="887"/>
      <c r="BN117" s="887"/>
      <c r="BO117" s="887"/>
      <c r="BP117" s="888"/>
      <c r="BQ117" s="836" t="s">
        <v>455</v>
      </c>
      <c r="BR117" s="837"/>
      <c r="BS117" s="837"/>
      <c r="BT117" s="837"/>
      <c r="BU117" s="837"/>
      <c r="BV117" s="837" t="s">
        <v>456</v>
      </c>
      <c r="BW117" s="837"/>
      <c r="BX117" s="837"/>
      <c r="BY117" s="837"/>
      <c r="BZ117" s="837"/>
      <c r="CA117" s="837" t="s">
        <v>177</v>
      </c>
      <c r="CB117" s="837"/>
      <c r="CC117" s="837"/>
      <c r="CD117" s="837"/>
      <c r="CE117" s="837"/>
      <c r="CF117" s="898" t="s">
        <v>177</v>
      </c>
      <c r="CG117" s="899"/>
      <c r="CH117" s="899"/>
      <c r="CI117" s="899"/>
      <c r="CJ117" s="899"/>
      <c r="CK117" s="954"/>
      <c r="CL117" s="841"/>
      <c r="CM117" s="844" t="s">
        <v>457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458</v>
      </c>
      <c r="DH117" s="800"/>
      <c r="DI117" s="800"/>
      <c r="DJ117" s="800"/>
      <c r="DK117" s="801"/>
      <c r="DL117" s="802" t="s">
        <v>459</v>
      </c>
      <c r="DM117" s="800"/>
      <c r="DN117" s="800"/>
      <c r="DO117" s="800"/>
      <c r="DP117" s="801"/>
      <c r="DQ117" s="802" t="s">
        <v>460</v>
      </c>
      <c r="DR117" s="800"/>
      <c r="DS117" s="800"/>
      <c r="DT117" s="800"/>
      <c r="DU117" s="801"/>
      <c r="DV117" s="847" t="s">
        <v>177</v>
      </c>
      <c r="DW117" s="848"/>
      <c r="DX117" s="848"/>
      <c r="DY117" s="848"/>
      <c r="DZ117" s="849"/>
    </row>
    <row r="118" spans="1:130" s="226" customFormat="1" ht="26.25" customHeight="1">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300</v>
      </c>
      <c r="AG118" s="925"/>
      <c r="AH118" s="925"/>
      <c r="AI118" s="925"/>
      <c r="AJ118" s="926"/>
      <c r="AK118" s="927" t="s">
        <v>299</v>
      </c>
      <c r="AL118" s="925"/>
      <c r="AM118" s="925"/>
      <c r="AN118" s="925"/>
      <c r="AO118" s="926"/>
      <c r="AP118" s="928" t="s">
        <v>427</v>
      </c>
      <c r="AQ118" s="929"/>
      <c r="AR118" s="929"/>
      <c r="AS118" s="929"/>
      <c r="AT118" s="930"/>
      <c r="AU118" s="959"/>
      <c r="AV118" s="960"/>
      <c r="AW118" s="960"/>
      <c r="AX118" s="960"/>
      <c r="AY118" s="960"/>
      <c r="AZ118" s="902" t="s">
        <v>461</v>
      </c>
      <c r="BA118" s="903"/>
      <c r="BB118" s="903"/>
      <c r="BC118" s="903"/>
      <c r="BD118" s="903"/>
      <c r="BE118" s="903"/>
      <c r="BF118" s="903"/>
      <c r="BG118" s="903"/>
      <c r="BH118" s="903"/>
      <c r="BI118" s="903"/>
      <c r="BJ118" s="903"/>
      <c r="BK118" s="903"/>
      <c r="BL118" s="903"/>
      <c r="BM118" s="903"/>
      <c r="BN118" s="903"/>
      <c r="BO118" s="903"/>
      <c r="BP118" s="904"/>
      <c r="BQ118" s="905" t="s">
        <v>462</v>
      </c>
      <c r="BR118" s="868"/>
      <c r="BS118" s="868"/>
      <c r="BT118" s="868"/>
      <c r="BU118" s="868"/>
      <c r="BV118" s="868" t="s">
        <v>462</v>
      </c>
      <c r="BW118" s="868"/>
      <c r="BX118" s="868"/>
      <c r="BY118" s="868"/>
      <c r="BZ118" s="868"/>
      <c r="CA118" s="868" t="s">
        <v>385</v>
      </c>
      <c r="CB118" s="868"/>
      <c r="CC118" s="868"/>
      <c r="CD118" s="868"/>
      <c r="CE118" s="868"/>
      <c r="CF118" s="898" t="s">
        <v>385</v>
      </c>
      <c r="CG118" s="899"/>
      <c r="CH118" s="899"/>
      <c r="CI118" s="899"/>
      <c r="CJ118" s="899"/>
      <c r="CK118" s="954"/>
      <c r="CL118" s="841"/>
      <c r="CM118" s="844" t="s">
        <v>463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177</v>
      </c>
      <c r="DH118" s="800"/>
      <c r="DI118" s="800"/>
      <c r="DJ118" s="800"/>
      <c r="DK118" s="801"/>
      <c r="DL118" s="802" t="s">
        <v>464</v>
      </c>
      <c r="DM118" s="800"/>
      <c r="DN118" s="800"/>
      <c r="DO118" s="800"/>
      <c r="DP118" s="801"/>
      <c r="DQ118" s="802" t="s">
        <v>458</v>
      </c>
      <c r="DR118" s="800"/>
      <c r="DS118" s="800"/>
      <c r="DT118" s="800"/>
      <c r="DU118" s="801"/>
      <c r="DV118" s="847" t="s">
        <v>458</v>
      </c>
      <c r="DW118" s="848"/>
      <c r="DX118" s="848"/>
      <c r="DY118" s="848"/>
      <c r="DZ118" s="849"/>
    </row>
    <row r="119" spans="1:130" s="226" customFormat="1" ht="26.25" customHeight="1">
      <c r="A119" s="838" t="s">
        <v>431</v>
      </c>
      <c r="B119" s="839"/>
      <c r="C119" s="914"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462</v>
      </c>
      <c r="AB119" s="918"/>
      <c r="AC119" s="918"/>
      <c r="AD119" s="918"/>
      <c r="AE119" s="919"/>
      <c r="AF119" s="920" t="s">
        <v>465</v>
      </c>
      <c r="AG119" s="918"/>
      <c r="AH119" s="918"/>
      <c r="AI119" s="918"/>
      <c r="AJ119" s="919"/>
      <c r="AK119" s="920" t="s">
        <v>466</v>
      </c>
      <c r="AL119" s="918"/>
      <c r="AM119" s="918"/>
      <c r="AN119" s="918"/>
      <c r="AO119" s="919"/>
      <c r="AP119" s="921" t="s">
        <v>385</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467</v>
      </c>
      <c r="BP119" s="901"/>
      <c r="BQ119" s="905">
        <v>20219766</v>
      </c>
      <c r="BR119" s="868"/>
      <c r="BS119" s="868"/>
      <c r="BT119" s="868"/>
      <c r="BU119" s="868"/>
      <c r="BV119" s="868">
        <v>20117731</v>
      </c>
      <c r="BW119" s="868"/>
      <c r="BX119" s="868"/>
      <c r="BY119" s="868"/>
      <c r="BZ119" s="868"/>
      <c r="CA119" s="868">
        <v>19979822</v>
      </c>
      <c r="CB119" s="868"/>
      <c r="CC119" s="868"/>
      <c r="CD119" s="868"/>
      <c r="CE119" s="868"/>
      <c r="CF119" s="766"/>
      <c r="CG119" s="767"/>
      <c r="CH119" s="767"/>
      <c r="CI119" s="767"/>
      <c r="CJ119" s="857"/>
      <c r="CK119" s="955"/>
      <c r="CL119" s="843"/>
      <c r="CM119" s="861" t="s">
        <v>468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459</v>
      </c>
      <c r="DH119" s="783"/>
      <c r="DI119" s="783"/>
      <c r="DJ119" s="783"/>
      <c r="DK119" s="784"/>
      <c r="DL119" s="785" t="s">
        <v>385</v>
      </c>
      <c r="DM119" s="783"/>
      <c r="DN119" s="783"/>
      <c r="DO119" s="783"/>
      <c r="DP119" s="784"/>
      <c r="DQ119" s="785" t="s">
        <v>177</v>
      </c>
      <c r="DR119" s="783"/>
      <c r="DS119" s="783"/>
      <c r="DT119" s="783"/>
      <c r="DU119" s="784"/>
      <c r="DV119" s="871" t="s">
        <v>458</v>
      </c>
      <c r="DW119" s="872"/>
      <c r="DX119" s="872"/>
      <c r="DY119" s="872"/>
      <c r="DZ119" s="873"/>
    </row>
    <row r="120" spans="1:130" s="226" customFormat="1" ht="26.25" customHeight="1">
      <c r="A120" s="840"/>
      <c r="B120" s="841"/>
      <c r="C120" s="844" t="s">
        <v>436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458</v>
      </c>
      <c r="AB120" s="800"/>
      <c r="AC120" s="800"/>
      <c r="AD120" s="800"/>
      <c r="AE120" s="801"/>
      <c r="AF120" s="802" t="s">
        <v>385</v>
      </c>
      <c r="AG120" s="800"/>
      <c r="AH120" s="800"/>
      <c r="AI120" s="800"/>
      <c r="AJ120" s="801"/>
      <c r="AK120" s="802" t="s">
        <v>385</v>
      </c>
      <c r="AL120" s="800"/>
      <c r="AM120" s="800"/>
      <c r="AN120" s="800"/>
      <c r="AO120" s="801"/>
      <c r="AP120" s="847" t="s">
        <v>385</v>
      </c>
      <c r="AQ120" s="848"/>
      <c r="AR120" s="848"/>
      <c r="AS120" s="848"/>
      <c r="AT120" s="849"/>
      <c r="AU120" s="906" t="s">
        <v>469</v>
      </c>
      <c r="AV120" s="907"/>
      <c r="AW120" s="907"/>
      <c r="AX120" s="907"/>
      <c r="AY120" s="908"/>
      <c r="AZ120" s="883" t="s">
        <v>470</v>
      </c>
      <c r="BA120" s="828"/>
      <c r="BB120" s="828"/>
      <c r="BC120" s="828"/>
      <c r="BD120" s="828"/>
      <c r="BE120" s="828"/>
      <c r="BF120" s="828"/>
      <c r="BG120" s="828"/>
      <c r="BH120" s="828"/>
      <c r="BI120" s="828"/>
      <c r="BJ120" s="828"/>
      <c r="BK120" s="828"/>
      <c r="BL120" s="828"/>
      <c r="BM120" s="828"/>
      <c r="BN120" s="828"/>
      <c r="BO120" s="828"/>
      <c r="BP120" s="829"/>
      <c r="BQ120" s="884">
        <v>2237411</v>
      </c>
      <c r="BR120" s="865"/>
      <c r="BS120" s="865"/>
      <c r="BT120" s="865"/>
      <c r="BU120" s="865"/>
      <c r="BV120" s="865">
        <v>2087698</v>
      </c>
      <c r="BW120" s="865"/>
      <c r="BX120" s="865"/>
      <c r="BY120" s="865"/>
      <c r="BZ120" s="865"/>
      <c r="CA120" s="865">
        <v>1705895</v>
      </c>
      <c r="CB120" s="865"/>
      <c r="CC120" s="865"/>
      <c r="CD120" s="865"/>
      <c r="CE120" s="865"/>
      <c r="CF120" s="889">
        <v>29.2</v>
      </c>
      <c r="CG120" s="890"/>
      <c r="CH120" s="890"/>
      <c r="CI120" s="890"/>
      <c r="CJ120" s="890"/>
      <c r="CK120" s="891" t="s">
        <v>471</v>
      </c>
      <c r="CL120" s="875"/>
      <c r="CM120" s="875"/>
      <c r="CN120" s="875"/>
      <c r="CO120" s="876"/>
      <c r="CP120" s="895" t="s">
        <v>401</v>
      </c>
      <c r="CQ120" s="896"/>
      <c r="CR120" s="896"/>
      <c r="CS120" s="896"/>
      <c r="CT120" s="896"/>
      <c r="CU120" s="896"/>
      <c r="CV120" s="896"/>
      <c r="CW120" s="896"/>
      <c r="CX120" s="896"/>
      <c r="CY120" s="896"/>
      <c r="CZ120" s="896"/>
      <c r="DA120" s="896"/>
      <c r="DB120" s="896"/>
      <c r="DC120" s="896"/>
      <c r="DD120" s="896"/>
      <c r="DE120" s="896"/>
      <c r="DF120" s="897"/>
      <c r="DG120" s="884">
        <v>2275337</v>
      </c>
      <c r="DH120" s="865"/>
      <c r="DI120" s="865"/>
      <c r="DJ120" s="865"/>
      <c r="DK120" s="865"/>
      <c r="DL120" s="865">
        <v>2504792</v>
      </c>
      <c r="DM120" s="865"/>
      <c r="DN120" s="865"/>
      <c r="DO120" s="865"/>
      <c r="DP120" s="865"/>
      <c r="DQ120" s="865">
        <v>2514838</v>
      </c>
      <c r="DR120" s="865"/>
      <c r="DS120" s="865"/>
      <c r="DT120" s="865"/>
      <c r="DU120" s="865"/>
      <c r="DV120" s="866">
        <v>43</v>
      </c>
      <c r="DW120" s="866"/>
      <c r="DX120" s="866"/>
      <c r="DY120" s="866"/>
      <c r="DZ120" s="867"/>
    </row>
    <row r="121" spans="1:130" s="226" customFormat="1" ht="26.25" customHeight="1">
      <c r="A121" s="840"/>
      <c r="B121" s="841"/>
      <c r="C121" s="886" t="s">
        <v>472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465</v>
      </c>
      <c r="AB121" s="800"/>
      <c r="AC121" s="800"/>
      <c r="AD121" s="800"/>
      <c r="AE121" s="801"/>
      <c r="AF121" s="802" t="s">
        <v>385</v>
      </c>
      <c r="AG121" s="800"/>
      <c r="AH121" s="800"/>
      <c r="AI121" s="800"/>
      <c r="AJ121" s="801"/>
      <c r="AK121" s="802" t="s">
        <v>177</v>
      </c>
      <c r="AL121" s="800"/>
      <c r="AM121" s="800"/>
      <c r="AN121" s="800"/>
      <c r="AO121" s="801"/>
      <c r="AP121" s="847" t="s">
        <v>466</v>
      </c>
      <c r="AQ121" s="848"/>
      <c r="AR121" s="848"/>
      <c r="AS121" s="848"/>
      <c r="AT121" s="849"/>
      <c r="AU121" s="909"/>
      <c r="AV121" s="910"/>
      <c r="AW121" s="910"/>
      <c r="AX121" s="910"/>
      <c r="AY121" s="911"/>
      <c r="AZ121" s="835" t="s">
        <v>473</v>
      </c>
      <c r="BA121" s="770"/>
      <c r="BB121" s="770"/>
      <c r="BC121" s="770"/>
      <c r="BD121" s="770"/>
      <c r="BE121" s="770"/>
      <c r="BF121" s="770"/>
      <c r="BG121" s="770"/>
      <c r="BH121" s="770"/>
      <c r="BI121" s="770"/>
      <c r="BJ121" s="770"/>
      <c r="BK121" s="770"/>
      <c r="BL121" s="770"/>
      <c r="BM121" s="770"/>
      <c r="BN121" s="770"/>
      <c r="BO121" s="770"/>
      <c r="BP121" s="771"/>
      <c r="BQ121" s="836">
        <v>1592525</v>
      </c>
      <c r="BR121" s="837"/>
      <c r="BS121" s="837"/>
      <c r="BT121" s="837"/>
      <c r="BU121" s="837"/>
      <c r="BV121" s="837">
        <v>1638890</v>
      </c>
      <c r="BW121" s="837"/>
      <c r="BX121" s="837"/>
      <c r="BY121" s="837"/>
      <c r="BZ121" s="837"/>
      <c r="CA121" s="837">
        <v>1584431</v>
      </c>
      <c r="CB121" s="837"/>
      <c r="CC121" s="837"/>
      <c r="CD121" s="837"/>
      <c r="CE121" s="837"/>
      <c r="CF121" s="898">
        <v>27.1</v>
      </c>
      <c r="CG121" s="899"/>
      <c r="CH121" s="899"/>
      <c r="CI121" s="899"/>
      <c r="CJ121" s="899"/>
      <c r="CK121" s="892"/>
      <c r="CL121" s="878"/>
      <c r="CM121" s="878"/>
      <c r="CN121" s="878"/>
      <c r="CO121" s="879"/>
      <c r="CP121" s="858" t="s">
        <v>474</v>
      </c>
      <c r="CQ121" s="859"/>
      <c r="CR121" s="859"/>
      <c r="CS121" s="859"/>
      <c r="CT121" s="859"/>
      <c r="CU121" s="859"/>
      <c r="CV121" s="859"/>
      <c r="CW121" s="859"/>
      <c r="CX121" s="859"/>
      <c r="CY121" s="859"/>
      <c r="CZ121" s="859"/>
      <c r="DA121" s="859"/>
      <c r="DB121" s="859"/>
      <c r="DC121" s="859"/>
      <c r="DD121" s="859"/>
      <c r="DE121" s="859"/>
      <c r="DF121" s="860"/>
      <c r="DG121" s="836">
        <v>1476198</v>
      </c>
      <c r="DH121" s="837"/>
      <c r="DI121" s="837"/>
      <c r="DJ121" s="837"/>
      <c r="DK121" s="837"/>
      <c r="DL121" s="837">
        <v>1432359</v>
      </c>
      <c r="DM121" s="837"/>
      <c r="DN121" s="837"/>
      <c r="DO121" s="837"/>
      <c r="DP121" s="837"/>
      <c r="DQ121" s="837">
        <v>1388433</v>
      </c>
      <c r="DR121" s="837"/>
      <c r="DS121" s="837"/>
      <c r="DT121" s="837"/>
      <c r="DU121" s="837"/>
      <c r="DV121" s="814">
        <v>23.7</v>
      </c>
      <c r="DW121" s="814"/>
      <c r="DX121" s="814"/>
      <c r="DY121" s="814"/>
      <c r="DZ121" s="815"/>
    </row>
    <row r="122" spans="1:130" s="226" customFormat="1" ht="26.25" customHeight="1">
      <c r="A122" s="840"/>
      <c r="B122" s="841"/>
      <c r="C122" s="844" t="s">
        <v>446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177</v>
      </c>
      <c r="AB122" s="800"/>
      <c r="AC122" s="800"/>
      <c r="AD122" s="800"/>
      <c r="AE122" s="801"/>
      <c r="AF122" s="802" t="s">
        <v>475</v>
      </c>
      <c r="AG122" s="800"/>
      <c r="AH122" s="800"/>
      <c r="AI122" s="800"/>
      <c r="AJ122" s="801"/>
      <c r="AK122" s="802" t="s">
        <v>455</v>
      </c>
      <c r="AL122" s="800"/>
      <c r="AM122" s="800"/>
      <c r="AN122" s="800"/>
      <c r="AO122" s="801"/>
      <c r="AP122" s="847" t="s">
        <v>385</v>
      </c>
      <c r="AQ122" s="848"/>
      <c r="AR122" s="848"/>
      <c r="AS122" s="848"/>
      <c r="AT122" s="849"/>
      <c r="AU122" s="909"/>
      <c r="AV122" s="910"/>
      <c r="AW122" s="910"/>
      <c r="AX122" s="910"/>
      <c r="AY122" s="911"/>
      <c r="AZ122" s="902" t="s">
        <v>476</v>
      </c>
      <c r="BA122" s="903"/>
      <c r="BB122" s="903"/>
      <c r="BC122" s="903"/>
      <c r="BD122" s="903"/>
      <c r="BE122" s="903"/>
      <c r="BF122" s="903"/>
      <c r="BG122" s="903"/>
      <c r="BH122" s="903"/>
      <c r="BI122" s="903"/>
      <c r="BJ122" s="903"/>
      <c r="BK122" s="903"/>
      <c r="BL122" s="903"/>
      <c r="BM122" s="903"/>
      <c r="BN122" s="903"/>
      <c r="BO122" s="903"/>
      <c r="BP122" s="904"/>
      <c r="BQ122" s="905">
        <v>11678872</v>
      </c>
      <c r="BR122" s="868"/>
      <c r="BS122" s="868"/>
      <c r="BT122" s="868"/>
      <c r="BU122" s="868"/>
      <c r="BV122" s="868">
        <v>11637037</v>
      </c>
      <c r="BW122" s="868"/>
      <c r="BX122" s="868"/>
      <c r="BY122" s="868"/>
      <c r="BZ122" s="868"/>
      <c r="CA122" s="868">
        <v>11480695</v>
      </c>
      <c r="CB122" s="868"/>
      <c r="CC122" s="868"/>
      <c r="CD122" s="868"/>
      <c r="CE122" s="868"/>
      <c r="CF122" s="869">
        <v>196.2</v>
      </c>
      <c r="CG122" s="870"/>
      <c r="CH122" s="870"/>
      <c r="CI122" s="870"/>
      <c r="CJ122" s="870"/>
      <c r="CK122" s="892"/>
      <c r="CL122" s="878"/>
      <c r="CM122" s="878"/>
      <c r="CN122" s="878"/>
      <c r="CO122" s="879"/>
      <c r="CP122" s="858" t="s">
        <v>477</v>
      </c>
      <c r="CQ122" s="859"/>
      <c r="CR122" s="859"/>
      <c r="CS122" s="859"/>
      <c r="CT122" s="859"/>
      <c r="CU122" s="859"/>
      <c r="CV122" s="859"/>
      <c r="CW122" s="859"/>
      <c r="CX122" s="859"/>
      <c r="CY122" s="859"/>
      <c r="CZ122" s="859"/>
      <c r="DA122" s="859"/>
      <c r="DB122" s="859"/>
      <c r="DC122" s="859"/>
      <c r="DD122" s="859"/>
      <c r="DE122" s="859"/>
      <c r="DF122" s="860"/>
      <c r="DG122" s="836">
        <v>357193</v>
      </c>
      <c r="DH122" s="837"/>
      <c r="DI122" s="837"/>
      <c r="DJ122" s="837"/>
      <c r="DK122" s="837"/>
      <c r="DL122" s="837">
        <v>353063</v>
      </c>
      <c r="DM122" s="837"/>
      <c r="DN122" s="837"/>
      <c r="DO122" s="837"/>
      <c r="DP122" s="837"/>
      <c r="DQ122" s="837">
        <v>359822</v>
      </c>
      <c r="DR122" s="837"/>
      <c r="DS122" s="837"/>
      <c r="DT122" s="837"/>
      <c r="DU122" s="837"/>
      <c r="DV122" s="814">
        <v>6.1</v>
      </c>
      <c r="DW122" s="814"/>
      <c r="DX122" s="814"/>
      <c r="DY122" s="814"/>
      <c r="DZ122" s="815"/>
    </row>
    <row r="123" spans="1:130" s="226" customFormat="1" ht="26.25" customHeight="1">
      <c r="A123" s="840"/>
      <c r="B123" s="841"/>
      <c r="C123" s="844" t="s">
        <v>452</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177</v>
      </c>
      <c r="AB123" s="800"/>
      <c r="AC123" s="800"/>
      <c r="AD123" s="800"/>
      <c r="AE123" s="801"/>
      <c r="AF123" s="802" t="s">
        <v>385</v>
      </c>
      <c r="AG123" s="800"/>
      <c r="AH123" s="800"/>
      <c r="AI123" s="800"/>
      <c r="AJ123" s="801"/>
      <c r="AK123" s="802" t="s">
        <v>462</v>
      </c>
      <c r="AL123" s="800"/>
      <c r="AM123" s="800"/>
      <c r="AN123" s="800"/>
      <c r="AO123" s="801"/>
      <c r="AP123" s="847" t="s">
        <v>385</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478</v>
      </c>
      <c r="BP123" s="901"/>
      <c r="BQ123" s="855">
        <v>15508808</v>
      </c>
      <c r="BR123" s="856"/>
      <c r="BS123" s="856"/>
      <c r="BT123" s="856"/>
      <c r="BU123" s="856"/>
      <c r="BV123" s="856">
        <v>15363625</v>
      </c>
      <c r="BW123" s="856"/>
      <c r="BX123" s="856"/>
      <c r="BY123" s="856"/>
      <c r="BZ123" s="856"/>
      <c r="CA123" s="856">
        <v>14771021</v>
      </c>
      <c r="CB123" s="856"/>
      <c r="CC123" s="856"/>
      <c r="CD123" s="856"/>
      <c r="CE123" s="856"/>
      <c r="CF123" s="766"/>
      <c r="CG123" s="767"/>
      <c r="CH123" s="767"/>
      <c r="CI123" s="767"/>
      <c r="CJ123" s="857"/>
      <c r="CK123" s="892"/>
      <c r="CL123" s="878"/>
      <c r="CM123" s="878"/>
      <c r="CN123" s="878"/>
      <c r="CO123" s="879"/>
      <c r="CP123" s="858" t="s">
        <v>479</v>
      </c>
      <c r="CQ123" s="859"/>
      <c r="CR123" s="859"/>
      <c r="CS123" s="859"/>
      <c r="CT123" s="859"/>
      <c r="CU123" s="859"/>
      <c r="CV123" s="859"/>
      <c r="CW123" s="859"/>
      <c r="CX123" s="859"/>
      <c r="CY123" s="859"/>
      <c r="CZ123" s="859"/>
      <c r="DA123" s="859"/>
      <c r="DB123" s="859"/>
      <c r="DC123" s="859"/>
      <c r="DD123" s="859"/>
      <c r="DE123" s="859"/>
      <c r="DF123" s="860"/>
      <c r="DG123" s="799">
        <v>159934</v>
      </c>
      <c r="DH123" s="800"/>
      <c r="DI123" s="800"/>
      <c r="DJ123" s="800"/>
      <c r="DK123" s="801"/>
      <c r="DL123" s="802">
        <v>190751</v>
      </c>
      <c r="DM123" s="800"/>
      <c r="DN123" s="800"/>
      <c r="DO123" s="800"/>
      <c r="DP123" s="801"/>
      <c r="DQ123" s="802">
        <v>33350</v>
      </c>
      <c r="DR123" s="800"/>
      <c r="DS123" s="800"/>
      <c r="DT123" s="800"/>
      <c r="DU123" s="801"/>
      <c r="DV123" s="847">
        <v>0.6</v>
      </c>
      <c r="DW123" s="848"/>
      <c r="DX123" s="848"/>
      <c r="DY123" s="848"/>
      <c r="DZ123" s="849"/>
    </row>
    <row r="124" spans="1:130" s="226" customFormat="1" ht="26.25" customHeight="1" thickBot="1">
      <c r="A124" s="840"/>
      <c r="B124" s="841"/>
      <c r="C124" s="844" t="s">
        <v>457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480</v>
      </c>
      <c r="AB124" s="800"/>
      <c r="AC124" s="800"/>
      <c r="AD124" s="800"/>
      <c r="AE124" s="801"/>
      <c r="AF124" s="802" t="s">
        <v>177</v>
      </c>
      <c r="AG124" s="800"/>
      <c r="AH124" s="800"/>
      <c r="AI124" s="800"/>
      <c r="AJ124" s="801"/>
      <c r="AK124" s="802" t="s">
        <v>465</v>
      </c>
      <c r="AL124" s="800"/>
      <c r="AM124" s="800"/>
      <c r="AN124" s="800"/>
      <c r="AO124" s="801"/>
      <c r="AP124" s="847" t="s">
        <v>475</v>
      </c>
      <c r="AQ124" s="848"/>
      <c r="AR124" s="848"/>
      <c r="AS124" s="848"/>
      <c r="AT124" s="849"/>
      <c r="AU124" s="850" t="s">
        <v>481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79.400000000000006</v>
      </c>
      <c r="BR124" s="854"/>
      <c r="BS124" s="854"/>
      <c r="BT124" s="854"/>
      <c r="BU124" s="854"/>
      <c r="BV124" s="854">
        <v>80.400000000000006</v>
      </c>
      <c r="BW124" s="854"/>
      <c r="BX124" s="854"/>
      <c r="BY124" s="854"/>
      <c r="BZ124" s="854"/>
      <c r="CA124" s="854">
        <v>89</v>
      </c>
      <c r="CB124" s="854"/>
      <c r="CC124" s="854"/>
      <c r="CD124" s="854"/>
      <c r="CE124" s="854"/>
      <c r="CF124" s="744"/>
      <c r="CG124" s="745"/>
      <c r="CH124" s="745"/>
      <c r="CI124" s="745"/>
      <c r="CJ124" s="885"/>
      <c r="CK124" s="893"/>
      <c r="CL124" s="893"/>
      <c r="CM124" s="893"/>
      <c r="CN124" s="893"/>
      <c r="CO124" s="894"/>
      <c r="CP124" s="858" t="s">
        <v>482</v>
      </c>
      <c r="CQ124" s="859"/>
      <c r="CR124" s="859"/>
      <c r="CS124" s="859"/>
      <c r="CT124" s="859"/>
      <c r="CU124" s="859"/>
      <c r="CV124" s="859"/>
      <c r="CW124" s="859"/>
      <c r="CX124" s="859"/>
      <c r="CY124" s="859"/>
      <c r="CZ124" s="859"/>
      <c r="DA124" s="859"/>
      <c r="DB124" s="859"/>
      <c r="DC124" s="859"/>
      <c r="DD124" s="859"/>
      <c r="DE124" s="859"/>
      <c r="DF124" s="860"/>
      <c r="DG124" s="782" t="s">
        <v>177</v>
      </c>
      <c r="DH124" s="783"/>
      <c r="DI124" s="783"/>
      <c r="DJ124" s="783"/>
      <c r="DK124" s="784"/>
      <c r="DL124" s="785" t="s">
        <v>459</v>
      </c>
      <c r="DM124" s="783"/>
      <c r="DN124" s="783"/>
      <c r="DO124" s="783"/>
      <c r="DP124" s="784"/>
      <c r="DQ124" s="785" t="s">
        <v>456</v>
      </c>
      <c r="DR124" s="783"/>
      <c r="DS124" s="783"/>
      <c r="DT124" s="783"/>
      <c r="DU124" s="784"/>
      <c r="DV124" s="871" t="s">
        <v>177</v>
      </c>
      <c r="DW124" s="872"/>
      <c r="DX124" s="872"/>
      <c r="DY124" s="872"/>
      <c r="DZ124" s="873"/>
    </row>
    <row r="125" spans="1:130" s="226" customFormat="1" ht="26.25" customHeight="1">
      <c r="A125" s="840"/>
      <c r="B125" s="841"/>
      <c r="C125" s="844" t="s">
        <v>463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462</v>
      </c>
      <c r="AB125" s="800"/>
      <c r="AC125" s="800"/>
      <c r="AD125" s="800"/>
      <c r="AE125" s="801"/>
      <c r="AF125" s="802" t="s">
        <v>177</v>
      </c>
      <c r="AG125" s="800"/>
      <c r="AH125" s="800"/>
      <c r="AI125" s="800"/>
      <c r="AJ125" s="801"/>
      <c r="AK125" s="802" t="s">
        <v>475</v>
      </c>
      <c r="AL125" s="800"/>
      <c r="AM125" s="800"/>
      <c r="AN125" s="800"/>
      <c r="AO125" s="801"/>
      <c r="AP125" s="847" t="s">
        <v>177</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483</v>
      </c>
      <c r="CL125" s="875"/>
      <c r="CM125" s="875"/>
      <c r="CN125" s="875"/>
      <c r="CO125" s="876"/>
      <c r="CP125" s="883" t="s">
        <v>484</v>
      </c>
      <c r="CQ125" s="828"/>
      <c r="CR125" s="828"/>
      <c r="CS125" s="828"/>
      <c r="CT125" s="828"/>
      <c r="CU125" s="828"/>
      <c r="CV125" s="828"/>
      <c r="CW125" s="828"/>
      <c r="CX125" s="828"/>
      <c r="CY125" s="828"/>
      <c r="CZ125" s="828"/>
      <c r="DA125" s="828"/>
      <c r="DB125" s="828"/>
      <c r="DC125" s="828"/>
      <c r="DD125" s="828"/>
      <c r="DE125" s="828"/>
      <c r="DF125" s="829"/>
      <c r="DG125" s="884" t="s">
        <v>458</v>
      </c>
      <c r="DH125" s="865"/>
      <c r="DI125" s="865"/>
      <c r="DJ125" s="865"/>
      <c r="DK125" s="865"/>
      <c r="DL125" s="865" t="s">
        <v>177</v>
      </c>
      <c r="DM125" s="865"/>
      <c r="DN125" s="865"/>
      <c r="DO125" s="865"/>
      <c r="DP125" s="865"/>
      <c r="DQ125" s="865" t="s">
        <v>458</v>
      </c>
      <c r="DR125" s="865"/>
      <c r="DS125" s="865"/>
      <c r="DT125" s="865"/>
      <c r="DU125" s="865"/>
      <c r="DV125" s="866" t="s">
        <v>177</v>
      </c>
      <c r="DW125" s="866"/>
      <c r="DX125" s="866"/>
      <c r="DY125" s="866"/>
      <c r="DZ125" s="867"/>
    </row>
    <row r="126" spans="1:130" s="226" customFormat="1" ht="26.25" customHeight="1" thickBot="1">
      <c r="A126" s="840"/>
      <c r="B126" s="841"/>
      <c r="C126" s="844" t="s">
        <v>468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475</v>
      </c>
      <c r="AB126" s="800"/>
      <c r="AC126" s="800"/>
      <c r="AD126" s="800"/>
      <c r="AE126" s="801"/>
      <c r="AF126" s="802" t="s">
        <v>459</v>
      </c>
      <c r="AG126" s="800"/>
      <c r="AH126" s="800"/>
      <c r="AI126" s="800"/>
      <c r="AJ126" s="801"/>
      <c r="AK126" s="802" t="s">
        <v>458</v>
      </c>
      <c r="AL126" s="800"/>
      <c r="AM126" s="800"/>
      <c r="AN126" s="800"/>
      <c r="AO126" s="801"/>
      <c r="AP126" s="847" t="s">
        <v>462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485</v>
      </c>
      <c r="CQ126" s="770"/>
      <c r="CR126" s="770"/>
      <c r="CS126" s="770"/>
      <c r="CT126" s="770"/>
      <c r="CU126" s="770"/>
      <c r="CV126" s="770"/>
      <c r="CW126" s="770"/>
      <c r="CX126" s="770"/>
      <c r="CY126" s="770"/>
      <c r="CZ126" s="770"/>
      <c r="DA126" s="770"/>
      <c r="DB126" s="770"/>
      <c r="DC126" s="770"/>
      <c r="DD126" s="770"/>
      <c r="DE126" s="770"/>
      <c r="DF126" s="771"/>
      <c r="DG126" s="836" t="s">
        <v>385</v>
      </c>
      <c r="DH126" s="837"/>
      <c r="DI126" s="837"/>
      <c r="DJ126" s="837"/>
      <c r="DK126" s="837"/>
      <c r="DL126" s="837" t="s">
        <v>385</v>
      </c>
      <c r="DM126" s="837"/>
      <c r="DN126" s="837"/>
      <c r="DO126" s="837"/>
      <c r="DP126" s="837"/>
      <c r="DQ126" s="837" t="s">
        <v>385</v>
      </c>
      <c r="DR126" s="837"/>
      <c r="DS126" s="837"/>
      <c r="DT126" s="837"/>
      <c r="DU126" s="837"/>
      <c r="DV126" s="814" t="s">
        <v>177</v>
      </c>
      <c r="DW126" s="814"/>
      <c r="DX126" s="814"/>
      <c r="DY126" s="814"/>
      <c r="DZ126" s="815"/>
    </row>
    <row r="127" spans="1:130" s="226" customFormat="1" ht="26.25" customHeight="1">
      <c r="A127" s="842"/>
      <c r="B127" s="843"/>
      <c r="C127" s="861" t="s">
        <v>486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385</v>
      </c>
      <c r="AB127" s="800"/>
      <c r="AC127" s="800"/>
      <c r="AD127" s="800"/>
      <c r="AE127" s="801"/>
      <c r="AF127" s="802" t="s">
        <v>385</v>
      </c>
      <c r="AG127" s="800"/>
      <c r="AH127" s="800"/>
      <c r="AI127" s="800"/>
      <c r="AJ127" s="801"/>
      <c r="AK127" s="802" t="s">
        <v>385</v>
      </c>
      <c r="AL127" s="800"/>
      <c r="AM127" s="800"/>
      <c r="AN127" s="800"/>
      <c r="AO127" s="801"/>
      <c r="AP127" s="847" t="s">
        <v>462</v>
      </c>
      <c r="AQ127" s="848"/>
      <c r="AR127" s="848"/>
      <c r="AS127" s="848"/>
      <c r="AT127" s="849"/>
      <c r="AU127" s="262"/>
      <c r="AV127" s="262"/>
      <c r="AW127" s="262"/>
      <c r="AX127" s="864" t="s">
        <v>487</v>
      </c>
      <c r="AY127" s="832"/>
      <c r="AZ127" s="832"/>
      <c r="BA127" s="832"/>
      <c r="BB127" s="832"/>
      <c r="BC127" s="832"/>
      <c r="BD127" s="832"/>
      <c r="BE127" s="833"/>
      <c r="BF127" s="831" t="s">
        <v>488</v>
      </c>
      <c r="BG127" s="832"/>
      <c r="BH127" s="832"/>
      <c r="BI127" s="832"/>
      <c r="BJ127" s="832"/>
      <c r="BK127" s="832"/>
      <c r="BL127" s="833"/>
      <c r="BM127" s="831" t="s">
        <v>489</v>
      </c>
      <c r="BN127" s="832"/>
      <c r="BO127" s="832"/>
      <c r="BP127" s="832"/>
      <c r="BQ127" s="832"/>
      <c r="BR127" s="832"/>
      <c r="BS127" s="833"/>
      <c r="BT127" s="831" t="s">
        <v>490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491</v>
      </c>
      <c r="CQ127" s="770"/>
      <c r="CR127" s="770"/>
      <c r="CS127" s="770"/>
      <c r="CT127" s="770"/>
      <c r="CU127" s="770"/>
      <c r="CV127" s="770"/>
      <c r="CW127" s="770"/>
      <c r="CX127" s="770"/>
      <c r="CY127" s="770"/>
      <c r="CZ127" s="770"/>
      <c r="DA127" s="770"/>
      <c r="DB127" s="770"/>
      <c r="DC127" s="770"/>
      <c r="DD127" s="770"/>
      <c r="DE127" s="770"/>
      <c r="DF127" s="771"/>
      <c r="DG127" s="836" t="s">
        <v>465</v>
      </c>
      <c r="DH127" s="837"/>
      <c r="DI127" s="837"/>
      <c r="DJ127" s="837"/>
      <c r="DK127" s="837"/>
      <c r="DL127" s="837" t="s">
        <v>459</v>
      </c>
      <c r="DM127" s="837"/>
      <c r="DN127" s="837"/>
      <c r="DO127" s="837"/>
      <c r="DP127" s="837"/>
      <c r="DQ127" s="837" t="s">
        <v>492</v>
      </c>
      <c r="DR127" s="837"/>
      <c r="DS127" s="837"/>
      <c r="DT127" s="837"/>
      <c r="DU127" s="837"/>
      <c r="DV127" s="814" t="s">
        <v>177</v>
      </c>
      <c r="DW127" s="814"/>
      <c r="DX127" s="814"/>
      <c r="DY127" s="814"/>
      <c r="DZ127" s="815"/>
    </row>
    <row r="128" spans="1:130" s="226" customFormat="1" ht="26.25" customHeight="1" thickBot="1">
      <c r="A128" s="816" t="s">
        <v>493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494</v>
      </c>
      <c r="X128" s="818"/>
      <c r="Y128" s="818"/>
      <c r="Z128" s="819"/>
      <c r="AA128" s="820">
        <v>135381</v>
      </c>
      <c r="AB128" s="821"/>
      <c r="AC128" s="821"/>
      <c r="AD128" s="821"/>
      <c r="AE128" s="822"/>
      <c r="AF128" s="823">
        <v>124429</v>
      </c>
      <c r="AG128" s="821"/>
      <c r="AH128" s="821"/>
      <c r="AI128" s="821"/>
      <c r="AJ128" s="822"/>
      <c r="AK128" s="823">
        <v>122647</v>
      </c>
      <c r="AL128" s="821"/>
      <c r="AM128" s="821"/>
      <c r="AN128" s="821"/>
      <c r="AO128" s="822"/>
      <c r="AP128" s="824"/>
      <c r="AQ128" s="825"/>
      <c r="AR128" s="825"/>
      <c r="AS128" s="825"/>
      <c r="AT128" s="826"/>
      <c r="AU128" s="262"/>
      <c r="AV128" s="262"/>
      <c r="AW128" s="262"/>
      <c r="AX128" s="827" t="s">
        <v>495</v>
      </c>
      <c r="AY128" s="828"/>
      <c r="AZ128" s="828"/>
      <c r="BA128" s="828"/>
      <c r="BB128" s="828"/>
      <c r="BC128" s="828"/>
      <c r="BD128" s="828"/>
      <c r="BE128" s="829"/>
      <c r="BF128" s="806" t="s">
        <v>465</v>
      </c>
      <c r="BG128" s="807"/>
      <c r="BH128" s="807"/>
      <c r="BI128" s="807"/>
      <c r="BJ128" s="807"/>
      <c r="BK128" s="807"/>
      <c r="BL128" s="830"/>
      <c r="BM128" s="806">
        <v>14.11</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496</v>
      </c>
      <c r="CQ128" s="748"/>
      <c r="CR128" s="748"/>
      <c r="CS128" s="748"/>
      <c r="CT128" s="748"/>
      <c r="CU128" s="748"/>
      <c r="CV128" s="748"/>
      <c r="CW128" s="748"/>
      <c r="CX128" s="748"/>
      <c r="CY128" s="748"/>
      <c r="CZ128" s="748"/>
      <c r="DA128" s="748"/>
      <c r="DB128" s="748"/>
      <c r="DC128" s="748"/>
      <c r="DD128" s="748"/>
      <c r="DE128" s="748"/>
      <c r="DF128" s="749"/>
      <c r="DG128" s="810" t="s">
        <v>385</v>
      </c>
      <c r="DH128" s="811"/>
      <c r="DI128" s="811"/>
      <c r="DJ128" s="811"/>
      <c r="DK128" s="811"/>
      <c r="DL128" s="811" t="s">
        <v>177</v>
      </c>
      <c r="DM128" s="811"/>
      <c r="DN128" s="811"/>
      <c r="DO128" s="811"/>
      <c r="DP128" s="811"/>
      <c r="DQ128" s="811" t="s">
        <v>465</v>
      </c>
      <c r="DR128" s="811"/>
      <c r="DS128" s="811"/>
      <c r="DT128" s="811"/>
      <c r="DU128" s="811"/>
      <c r="DV128" s="812" t="s">
        <v>177</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497</v>
      </c>
      <c r="X129" s="797"/>
      <c r="Y129" s="797"/>
      <c r="Z129" s="798"/>
      <c r="AA129" s="799">
        <v>6834505</v>
      </c>
      <c r="AB129" s="800"/>
      <c r="AC129" s="800"/>
      <c r="AD129" s="800"/>
      <c r="AE129" s="801"/>
      <c r="AF129" s="802">
        <v>6848898</v>
      </c>
      <c r="AG129" s="800"/>
      <c r="AH129" s="800"/>
      <c r="AI129" s="800"/>
      <c r="AJ129" s="801"/>
      <c r="AK129" s="802">
        <v>6818162</v>
      </c>
      <c r="AL129" s="800"/>
      <c r="AM129" s="800"/>
      <c r="AN129" s="800"/>
      <c r="AO129" s="801"/>
      <c r="AP129" s="803"/>
      <c r="AQ129" s="804"/>
      <c r="AR129" s="804"/>
      <c r="AS129" s="804"/>
      <c r="AT129" s="805"/>
      <c r="AU129" s="264"/>
      <c r="AV129" s="264"/>
      <c r="AW129" s="264"/>
      <c r="AX129" s="769" t="s">
        <v>498</v>
      </c>
      <c r="AY129" s="770"/>
      <c r="AZ129" s="770"/>
      <c r="BA129" s="770"/>
      <c r="BB129" s="770"/>
      <c r="BC129" s="770"/>
      <c r="BD129" s="770"/>
      <c r="BE129" s="771"/>
      <c r="BF129" s="789" t="s">
        <v>385</v>
      </c>
      <c r="BG129" s="790"/>
      <c r="BH129" s="790"/>
      <c r="BI129" s="790"/>
      <c r="BJ129" s="790"/>
      <c r="BK129" s="790"/>
      <c r="BL129" s="791"/>
      <c r="BM129" s="789">
        <v>19.11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500</v>
      </c>
      <c r="X130" s="797"/>
      <c r="Y130" s="797"/>
      <c r="Z130" s="798"/>
      <c r="AA130" s="799">
        <v>907410</v>
      </c>
      <c r="AB130" s="800"/>
      <c r="AC130" s="800"/>
      <c r="AD130" s="800"/>
      <c r="AE130" s="801"/>
      <c r="AF130" s="802">
        <v>938297</v>
      </c>
      <c r="AG130" s="800"/>
      <c r="AH130" s="800"/>
      <c r="AI130" s="800"/>
      <c r="AJ130" s="801"/>
      <c r="AK130" s="802">
        <v>966463</v>
      </c>
      <c r="AL130" s="800"/>
      <c r="AM130" s="800"/>
      <c r="AN130" s="800"/>
      <c r="AO130" s="801"/>
      <c r="AP130" s="803"/>
      <c r="AQ130" s="804"/>
      <c r="AR130" s="804"/>
      <c r="AS130" s="804"/>
      <c r="AT130" s="805"/>
      <c r="AU130" s="264"/>
      <c r="AV130" s="264"/>
      <c r="AW130" s="264"/>
      <c r="AX130" s="769" t="s">
        <v>501</v>
      </c>
      <c r="AY130" s="770"/>
      <c r="AZ130" s="770"/>
      <c r="BA130" s="770"/>
      <c r="BB130" s="770"/>
      <c r="BC130" s="770"/>
      <c r="BD130" s="770"/>
      <c r="BE130" s="771"/>
      <c r="BF130" s="772">
        <v>8.6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502</v>
      </c>
      <c r="X131" s="780"/>
      <c r="Y131" s="780"/>
      <c r="Z131" s="781"/>
      <c r="AA131" s="782">
        <v>5927095</v>
      </c>
      <c r="AB131" s="783"/>
      <c r="AC131" s="783"/>
      <c r="AD131" s="783"/>
      <c r="AE131" s="784"/>
      <c r="AF131" s="785">
        <v>5910601</v>
      </c>
      <c r="AG131" s="783"/>
      <c r="AH131" s="783"/>
      <c r="AI131" s="783"/>
      <c r="AJ131" s="784"/>
      <c r="AK131" s="785">
        <v>5851699</v>
      </c>
      <c r="AL131" s="783"/>
      <c r="AM131" s="783"/>
      <c r="AN131" s="783"/>
      <c r="AO131" s="784"/>
      <c r="AP131" s="786"/>
      <c r="AQ131" s="787"/>
      <c r="AR131" s="787"/>
      <c r="AS131" s="787"/>
      <c r="AT131" s="788"/>
      <c r="AU131" s="264"/>
      <c r="AV131" s="264"/>
      <c r="AW131" s="264"/>
      <c r="AX131" s="747" t="s">
        <v>503</v>
      </c>
      <c r="AY131" s="748"/>
      <c r="AZ131" s="748"/>
      <c r="BA131" s="748"/>
      <c r="BB131" s="748"/>
      <c r="BC131" s="748"/>
      <c r="BD131" s="748"/>
      <c r="BE131" s="749"/>
      <c r="BF131" s="750">
        <v>89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505</v>
      </c>
      <c r="W132" s="760"/>
      <c r="X132" s="760"/>
      <c r="Y132" s="760"/>
      <c r="Z132" s="761"/>
      <c r="AA132" s="762">
        <v>8.8069787979999994</v>
      </c>
      <c r="AB132" s="763"/>
      <c r="AC132" s="763"/>
      <c r="AD132" s="763"/>
      <c r="AE132" s="764"/>
      <c r="AF132" s="765">
        <v>8.5470665340000007</v>
      </c>
      <c r="AG132" s="763"/>
      <c r="AH132" s="763"/>
      <c r="AI132" s="763"/>
      <c r="AJ132" s="764"/>
      <c r="AK132" s="765">
        <v>8.686212329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506</v>
      </c>
      <c r="W133" s="739"/>
      <c r="X133" s="739"/>
      <c r="Y133" s="739"/>
      <c r="Z133" s="740"/>
      <c r="AA133" s="741">
        <v>8.6999999999999993</v>
      </c>
      <c r="AB133" s="742"/>
      <c r="AC133" s="742"/>
      <c r="AD133" s="742"/>
      <c r="AE133" s="743"/>
      <c r="AF133" s="741">
        <v>8.6999999999999993</v>
      </c>
      <c r="AG133" s="742"/>
      <c r="AH133" s="742"/>
      <c r="AI133" s="742"/>
      <c r="AJ133" s="743"/>
      <c r="AK133" s="741">
        <v>8.6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2sihYu8Y7HRwY5mq/rvO/fFEe/uNXE+iY1Zt9WS1KObCEUrCe4nJN2xqtoaEmx7u9pOhaJIZZjNZrzD4akOLA==" saltValue="kyoO+mq+/t1zJnFdxj+u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SPf9GTPmh6zO0+xUn/SImk2F9KCN/xAfr6gjrEKua3Mnh/LdGMvCU58dm7XqWvCg3kLH04oHpVd0+sfdv0m6Tg==" saltValue="2CexCIJUxndhw12uepmL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s/OOJYw8lGqQTPlvpOdaol2VsNpZ7aLwgks8hUiKoYXIUPTFKsVXsSKy2PZxPEg6HRoSlv4os2505VaHm40Q==" saltValue="BeTPoXeKXGYHBWmbVlO7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510</v>
      </c>
      <c r="AP7" s="283"/>
      <c r="AQ7" s="284" t="s">
        <v>511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512</v>
      </c>
      <c r="AQ8" s="290" t="s">
        <v>513</v>
      </c>
      <c r="AR8" s="291" t="s">
        <v>514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515</v>
      </c>
      <c r="AL9" s="1169"/>
      <c r="AM9" s="1169"/>
      <c r="AN9" s="1170"/>
      <c r="AO9" s="292">
        <v>2293017</v>
      </c>
      <c r="AP9" s="292">
        <v>96524</v>
      </c>
      <c r="AQ9" s="293">
        <v>69000</v>
      </c>
      <c r="AR9" s="294">
        <v>39.9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516</v>
      </c>
      <c r="AL10" s="1169"/>
      <c r="AM10" s="1169"/>
      <c r="AN10" s="1170"/>
      <c r="AO10" s="295">
        <v>273560</v>
      </c>
      <c r="AP10" s="295">
        <v>11515</v>
      </c>
      <c r="AQ10" s="296">
        <v>7980</v>
      </c>
      <c r="AR10" s="297">
        <v>44.3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517</v>
      </c>
      <c r="AL11" s="1169"/>
      <c r="AM11" s="1169"/>
      <c r="AN11" s="1170"/>
      <c r="AO11" s="295">
        <v>61982</v>
      </c>
      <c r="AP11" s="295">
        <v>2609</v>
      </c>
      <c r="AQ11" s="296">
        <v>8263</v>
      </c>
      <c r="AR11" s="297">
        <v>-68.400000000000006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518</v>
      </c>
      <c r="AL12" s="1169"/>
      <c r="AM12" s="1169"/>
      <c r="AN12" s="1170"/>
      <c r="AO12" s="295" t="s">
        <v>519</v>
      </c>
      <c r="AP12" s="295" t="s">
        <v>519</v>
      </c>
      <c r="AQ12" s="296">
        <v>1174</v>
      </c>
      <c r="AR12" s="297" t="s">
        <v>519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520</v>
      </c>
      <c r="AL13" s="1169"/>
      <c r="AM13" s="1169"/>
      <c r="AN13" s="1170"/>
      <c r="AO13" s="295" t="s">
        <v>519</v>
      </c>
      <c r="AP13" s="295" t="s">
        <v>519</v>
      </c>
      <c r="AQ13" s="296">
        <v>18</v>
      </c>
      <c r="AR13" s="297" t="s">
        <v>519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521</v>
      </c>
      <c r="AL14" s="1169"/>
      <c r="AM14" s="1169"/>
      <c r="AN14" s="1170"/>
      <c r="AO14" s="295">
        <v>80485</v>
      </c>
      <c r="AP14" s="295">
        <v>3388</v>
      </c>
      <c r="AQ14" s="296">
        <v>2909</v>
      </c>
      <c r="AR14" s="297">
        <v>16.5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522</v>
      </c>
      <c r="AL15" s="1169"/>
      <c r="AM15" s="1169"/>
      <c r="AN15" s="1170"/>
      <c r="AO15" s="295">
        <v>79645</v>
      </c>
      <c r="AP15" s="295">
        <v>3353</v>
      </c>
      <c r="AQ15" s="296">
        <v>1519</v>
      </c>
      <c r="AR15" s="297">
        <v>120.7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523</v>
      </c>
      <c r="AL16" s="1172"/>
      <c r="AM16" s="1172"/>
      <c r="AN16" s="1173"/>
      <c r="AO16" s="295">
        <v>-238287</v>
      </c>
      <c r="AP16" s="295">
        <v>-10031</v>
      </c>
      <c r="AQ16" s="296">
        <v>-6242</v>
      </c>
      <c r="AR16" s="297">
        <v>60.7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2550402</v>
      </c>
      <c r="AP17" s="295">
        <v>107358</v>
      </c>
      <c r="AQ17" s="296">
        <v>84621</v>
      </c>
      <c r="AR17" s="297">
        <v>26.9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528</v>
      </c>
      <c r="AL21" s="1166"/>
      <c r="AM21" s="1166"/>
      <c r="AN21" s="1167"/>
      <c r="AO21" s="307">
        <v>11.45</v>
      </c>
      <c r="AP21" s="308">
        <v>8.0399999999999991</v>
      </c>
      <c r="AQ21" s="309">
        <v>3.41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529</v>
      </c>
      <c r="AL22" s="1166"/>
      <c r="AM22" s="1166"/>
      <c r="AN22" s="1167"/>
      <c r="AO22" s="312">
        <v>96</v>
      </c>
      <c r="AP22" s="313">
        <v>97.7</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531</v>
      </c>
      <c r="AO27" s="273"/>
      <c r="AP27" s="273"/>
      <c r="AQ27" s="273"/>
      <c r="AR27" s="273"/>
      <c r="AS27" s="273"/>
      <c r="AT27" s="273"/>
    </row>
    <row r="28" spans="1:46" ht="17.2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510</v>
      </c>
      <c r="AP30" s="283"/>
      <c r="AQ30" s="284" t="s">
        <v>511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512</v>
      </c>
      <c r="AQ31" s="290" t="s">
        <v>513</v>
      </c>
      <c r="AR31" s="291" t="s">
        <v>514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534</v>
      </c>
      <c r="AL32" s="1157"/>
      <c r="AM32" s="1157"/>
      <c r="AN32" s="1158"/>
      <c r="AO32" s="322">
        <v>1116485</v>
      </c>
      <c r="AP32" s="322">
        <v>46998</v>
      </c>
      <c r="AQ32" s="323">
        <v>49627</v>
      </c>
      <c r="AR32" s="324">
        <v>-5.3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535</v>
      </c>
      <c r="AL33" s="1157"/>
      <c r="AM33" s="1157"/>
      <c r="AN33" s="1158"/>
      <c r="AO33" s="322" t="s">
        <v>519</v>
      </c>
      <c r="AP33" s="322" t="s">
        <v>519</v>
      </c>
      <c r="AQ33" s="323" t="s">
        <v>519</v>
      </c>
      <c r="AR33" s="324" t="s">
        <v>519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536</v>
      </c>
      <c r="AL34" s="1157"/>
      <c r="AM34" s="1157"/>
      <c r="AN34" s="1158"/>
      <c r="AO34" s="322" t="s">
        <v>519</v>
      </c>
      <c r="AP34" s="322" t="s">
        <v>519</v>
      </c>
      <c r="AQ34" s="323">
        <v>64</v>
      </c>
      <c r="AR34" s="324" t="s">
        <v>519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537</v>
      </c>
      <c r="AL35" s="1157"/>
      <c r="AM35" s="1157"/>
      <c r="AN35" s="1158"/>
      <c r="AO35" s="322">
        <v>306603</v>
      </c>
      <c r="AP35" s="322">
        <v>12906</v>
      </c>
      <c r="AQ35" s="323">
        <v>20466</v>
      </c>
      <c r="AR35" s="324">
        <v>-36.9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538</v>
      </c>
      <c r="AL36" s="1157"/>
      <c r="AM36" s="1157"/>
      <c r="AN36" s="1158"/>
      <c r="AO36" s="322">
        <v>173913</v>
      </c>
      <c r="AP36" s="322">
        <v>7321</v>
      </c>
      <c r="AQ36" s="323">
        <v>2860</v>
      </c>
      <c r="AR36" s="324">
        <v>156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539</v>
      </c>
      <c r="AL37" s="1157"/>
      <c r="AM37" s="1157"/>
      <c r="AN37" s="1158"/>
      <c r="AO37" s="322" t="s">
        <v>519</v>
      </c>
      <c r="AP37" s="322" t="s">
        <v>519</v>
      </c>
      <c r="AQ37" s="323">
        <v>677</v>
      </c>
      <c r="AR37" s="324" t="s">
        <v>519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540</v>
      </c>
      <c r="AL38" s="1160"/>
      <c r="AM38" s="1160"/>
      <c r="AN38" s="1161"/>
      <c r="AO38" s="325">
        <v>400</v>
      </c>
      <c r="AP38" s="325">
        <v>17</v>
      </c>
      <c r="AQ38" s="326">
        <v>4</v>
      </c>
      <c r="AR38" s="314">
        <v>325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541</v>
      </c>
      <c r="AL39" s="1160"/>
      <c r="AM39" s="1160"/>
      <c r="AN39" s="1161"/>
      <c r="AO39" s="322">
        <v>-122647</v>
      </c>
      <c r="AP39" s="322">
        <v>-5163</v>
      </c>
      <c r="AQ39" s="323">
        <v>-4704</v>
      </c>
      <c r="AR39" s="324">
        <v>9.8000000000000007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542</v>
      </c>
      <c r="AL40" s="1157"/>
      <c r="AM40" s="1157"/>
      <c r="AN40" s="1158"/>
      <c r="AO40" s="322">
        <v>-966463</v>
      </c>
      <c r="AP40" s="322">
        <v>-40683</v>
      </c>
      <c r="AQ40" s="323">
        <v>-47177</v>
      </c>
      <c r="AR40" s="324">
        <v>-13.8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508291</v>
      </c>
      <c r="AP41" s="322">
        <v>21396</v>
      </c>
      <c r="AQ41" s="323">
        <v>21817</v>
      </c>
      <c r="AR41" s="324">
        <v>-1.9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510</v>
      </c>
      <c r="AN49" s="1151" t="s">
        <v>546</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547</v>
      </c>
      <c r="AO50" s="339" t="s">
        <v>548</v>
      </c>
      <c r="AP50" s="340" t="s">
        <v>549</v>
      </c>
      <c r="AQ50" s="341" t="s">
        <v>550</v>
      </c>
      <c r="AR50" s="342" t="s">
        <v>551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2947630</v>
      </c>
      <c r="AN51" s="344">
        <v>116521</v>
      </c>
      <c r="AO51" s="345">
        <v>47.4</v>
      </c>
      <c r="AP51" s="346">
        <v>90961</v>
      </c>
      <c r="AQ51" s="347">
        <v>20.100000000000001</v>
      </c>
      <c r="AR51" s="348">
        <v>27.3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1041391</v>
      </c>
      <c r="AN52" s="352">
        <v>41167</v>
      </c>
      <c r="AO52" s="353">
        <v>9.5</v>
      </c>
      <c r="AP52" s="354">
        <v>37720</v>
      </c>
      <c r="AQ52" s="355">
        <v>7.1</v>
      </c>
      <c r="AR52" s="356">
        <v>2.4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3040710</v>
      </c>
      <c r="AN53" s="344">
        <v>122215</v>
      </c>
      <c r="AO53" s="345">
        <v>4.9000000000000004</v>
      </c>
      <c r="AP53" s="346">
        <v>106614</v>
      </c>
      <c r="AQ53" s="347">
        <v>17.2</v>
      </c>
      <c r="AR53" s="348">
        <v>-12.3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976888</v>
      </c>
      <c r="AN54" s="352">
        <v>39264</v>
      </c>
      <c r="AO54" s="353">
        <v>-4.5999999999999996</v>
      </c>
      <c r="AP54" s="354">
        <v>45545</v>
      </c>
      <c r="AQ54" s="355">
        <v>20.7</v>
      </c>
      <c r="AR54" s="356">
        <v>-25.3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3642127</v>
      </c>
      <c r="AN55" s="344">
        <v>148719</v>
      </c>
      <c r="AO55" s="345">
        <v>21.7</v>
      </c>
      <c r="AP55" s="346">
        <v>81768</v>
      </c>
      <c r="AQ55" s="347">
        <v>-23.3</v>
      </c>
      <c r="AR55" s="348">
        <v>45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688619</v>
      </c>
      <c r="AN56" s="352">
        <v>28118</v>
      </c>
      <c r="AO56" s="353">
        <v>-28.4</v>
      </c>
      <c r="AP56" s="354">
        <v>37917</v>
      </c>
      <c r="AQ56" s="355">
        <v>-16.7</v>
      </c>
      <c r="AR56" s="356">
        <v>-11.7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1680508</v>
      </c>
      <c r="AN57" s="344">
        <v>69601</v>
      </c>
      <c r="AO57" s="345">
        <v>-53.2</v>
      </c>
      <c r="AP57" s="346">
        <v>65876</v>
      </c>
      <c r="AQ57" s="347">
        <v>-19.399999999999999</v>
      </c>
      <c r="AR57" s="348">
        <v>-33.799999999999997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950788</v>
      </c>
      <c r="AN58" s="352">
        <v>39378</v>
      </c>
      <c r="AO58" s="353">
        <v>40</v>
      </c>
      <c r="AP58" s="354">
        <v>36484</v>
      </c>
      <c r="AQ58" s="355">
        <v>-3.8</v>
      </c>
      <c r="AR58" s="356">
        <v>43.8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2074637</v>
      </c>
      <c r="AN59" s="344">
        <v>87331</v>
      </c>
      <c r="AO59" s="345">
        <v>25.5</v>
      </c>
      <c r="AP59" s="346">
        <v>68468</v>
      </c>
      <c r="AQ59" s="347">
        <v>3.9</v>
      </c>
      <c r="AR59" s="348">
        <v>21.6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868033</v>
      </c>
      <c r="AN60" s="352">
        <v>36540</v>
      </c>
      <c r="AO60" s="353">
        <v>-7.2</v>
      </c>
      <c r="AP60" s="354">
        <v>34140</v>
      </c>
      <c r="AQ60" s="355">
        <v>-6.4</v>
      </c>
      <c r="AR60" s="356">
        <v>-0.8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2677122</v>
      </c>
      <c r="AN61" s="359">
        <v>108877</v>
      </c>
      <c r="AO61" s="360">
        <v>9.3000000000000007</v>
      </c>
      <c r="AP61" s="361">
        <v>82737</v>
      </c>
      <c r="AQ61" s="362">
        <v>-0.3</v>
      </c>
      <c r="AR61" s="348">
        <v>9.6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905144</v>
      </c>
      <c r="AN62" s="352">
        <v>36893</v>
      </c>
      <c r="AO62" s="353">
        <v>1.9</v>
      </c>
      <c r="AP62" s="354">
        <v>38361</v>
      </c>
      <c r="AQ62" s="355">
        <v>0.2</v>
      </c>
      <c r="AR62" s="356">
        <v>1.7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iseZzP8pztyTZjYXjnCNWkKqtoVBoc0K2m8qtqbtShB+70aYcIaBdDuuZ8ciyUq38Frv4xFgOE5z3sd3xO+GA==" saltValue="A1tCtTK3nRuHw5VUmsx/7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pupEbQcxfVvubI2UefQrzAoEvIw4RhvpmTxqsmznOYKiQKQJB9Glov2lckeUrxDc9z290sbCeSPOVugnl3BtQ==" saltValue="vBkeNNZTMjsOqo7xbDJZ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ONCsidvTEC333J7fUL07OoU6IghwSRWDBpVNCTvL66WSM8SnD5NrK5e80fsh9IAFpFVIhGHxQbzPmYxOPshaQ==" saltValue="eM7lMLhzwajC1Ab5bgzs0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F0"/>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74" t="s">
        <v>3</v>
      </c>
      <c r="D47" s="1174"/>
      <c r="E47" s="1175"/>
      <c r="F47" s="11">
        <v>25.45</v>
      </c>
      <c r="G47" s="12">
        <v>19.29</v>
      </c>
      <c r="H47" s="12">
        <v>21.53</v>
      </c>
      <c r="I47" s="12">
        <v>19.23</v>
      </c>
      <c r="J47" s="13">
        <v>13.84</v>
      </c>
    </row>
    <row r="48" spans="2:10" ht="57.75" customHeight="1">
      <c r="B48" s="14"/>
      <c r="C48" s="1176" t="s">
        <v>4</v>
      </c>
      <c r="D48" s="1176"/>
      <c r="E48" s="1177"/>
      <c r="F48" s="15">
        <v>5.55</v>
      </c>
      <c r="G48" s="16">
        <v>4.0199999999999996</v>
      </c>
      <c r="H48" s="16">
        <v>6.15</v>
      </c>
      <c r="I48" s="16">
        <v>1.49</v>
      </c>
      <c r="J48" s="17">
        <v>2.82</v>
      </c>
    </row>
    <row r="49" spans="2:10" ht="57.75" customHeight="1" thickBot="1">
      <c r="B49" s="18"/>
      <c r="C49" s="1178" t="s">
        <v>5</v>
      </c>
      <c r="D49" s="1178"/>
      <c r="E49" s="1179"/>
      <c r="F49" s="19">
        <v>6.24</v>
      </c>
      <c r="G49" s="20" t="s">
        <v>567</v>
      </c>
      <c r="H49" s="20">
        <v>4.5599999999999996</v>
      </c>
      <c r="I49" s="20" t="s">
        <v>568</v>
      </c>
      <c r="J49" s="21" t="s">
        <v>569</v>
      </c>
    </row>
    <row r="50" spans="2:10" ht="13.5" customHeight="1"/>
    <row r="51" spans="2:10" ht="13.5" hidden="1" customHeight="1"/>
    <row r="52" spans="2:10" ht="13.5" hidden="1" customHeight="1"/>
    <row r="53" spans="2:10" ht="13.5" hidden="1" customHeight="1"/>
  </sheetData>
  <sheetProtection algorithmName="SHA-512" hashValue="NJV/BmD6sW5VoKXcyAdhJpUk009m0jRm+QM7opkpR897PVh5FLLtp81j87KVgdnGtr04pczqTiHzhgizkDiUcQ==" saltValue="oDpSpZICIkU+1kEZe5ay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F0"/>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86" t="s">
        <v>570</v>
      </c>
      <c r="D34" s="1186"/>
      <c r="E34" s="1187"/>
      <c r="F34" s="32">
        <v>11.67</v>
      </c>
      <c r="G34" s="33">
        <v>11.95</v>
      </c>
      <c r="H34" s="33">
        <v>11.96</v>
      </c>
      <c r="I34" s="33">
        <v>12.2</v>
      </c>
      <c r="J34" s="34">
        <v>12.45</v>
      </c>
      <c r="K34" s="22"/>
      <c r="L34" s="22"/>
      <c r="M34" s="22"/>
      <c r="N34" s="22"/>
      <c r="O34" s="22"/>
      <c r="P34" s="22"/>
    </row>
    <row r="35" spans="1:16" ht="39" customHeight="1">
      <c r="A35" s="22"/>
      <c r="B35" s="35"/>
      <c r="C35" s="1180" t="s">
        <v>571</v>
      </c>
      <c r="D35" s="1181"/>
      <c r="E35" s="1182"/>
      <c r="F35" s="36">
        <v>5.48</v>
      </c>
      <c r="G35" s="37">
        <v>3.95</v>
      </c>
      <c r="H35" s="37">
        <v>6.1</v>
      </c>
      <c r="I35" s="37">
        <v>1.43</v>
      </c>
      <c r="J35" s="38">
        <v>2.77</v>
      </c>
      <c r="K35" s="22"/>
      <c r="L35" s="22"/>
      <c r="M35" s="22"/>
      <c r="N35" s="22"/>
      <c r="O35" s="22"/>
      <c r="P35" s="22"/>
    </row>
    <row r="36" spans="1:16" ht="39" customHeight="1">
      <c r="A36" s="22"/>
      <c r="B36" s="35"/>
      <c r="C36" s="1180" t="s">
        <v>572</v>
      </c>
      <c r="D36" s="1181"/>
      <c r="E36" s="1182"/>
      <c r="F36" s="36">
        <v>1.82</v>
      </c>
      <c r="G36" s="37">
        <v>2.8</v>
      </c>
      <c r="H36" s="37">
        <v>1.46</v>
      </c>
      <c r="I36" s="37">
        <v>2.2200000000000002</v>
      </c>
      <c r="J36" s="38">
        <v>1.55</v>
      </c>
      <c r="K36" s="22"/>
      <c r="L36" s="22"/>
      <c r="M36" s="22"/>
      <c r="N36" s="22"/>
      <c r="O36" s="22"/>
      <c r="P36" s="22"/>
    </row>
    <row r="37" spans="1:16" ht="39" customHeight="1">
      <c r="A37" s="22"/>
      <c r="B37" s="35"/>
      <c r="C37" s="1180" t="s">
        <v>573</v>
      </c>
      <c r="D37" s="1181"/>
      <c r="E37" s="1182"/>
      <c r="F37" s="36">
        <v>0</v>
      </c>
      <c r="G37" s="37">
        <v>0.04</v>
      </c>
      <c r="H37" s="37">
        <v>0.4</v>
      </c>
      <c r="I37" s="37">
        <v>0.85</v>
      </c>
      <c r="J37" s="38">
        <v>0.82</v>
      </c>
      <c r="K37" s="22"/>
      <c r="L37" s="22"/>
      <c r="M37" s="22"/>
      <c r="N37" s="22"/>
      <c r="O37" s="22"/>
      <c r="P37" s="22"/>
    </row>
    <row r="38" spans="1:16" ht="39" customHeight="1">
      <c r="A38" s="22"/>
      <c r="B38" s="35"/>
      <c r="C38" s="1180" t="s">
        <v>574</v>
      </c>
      <c r="D38" s="1181"/>
      <c r="E38" s="1182"/>
      <c r="F38" s="36">
        <v>0</v>
      </c>
      <c r="G38" s="37">
        <v>0.01</v>
      </c>
      <c r="H38" s="37">
        <v>0</v>
      </c>
      <c r="I38" s="37">
        <v>0.05</v>
      </c>
      <c r="J38" s="38">
        <v>0.04</v>
      </c>
      <c r="K38" s="22"/>
      <c r="L38" s="22"/>
      <c r="M38" s="22"/>
      <c r="N38" s="22"/>
      <c r="O38" s="22"/>
      <c r="P38" s="22"/>
    </row>
    <row r="39" spans="1:16" ht="39" customHeight="1">
      <c r="A39" s="22"/>
      <c r="B39" s="35"/>
      <c r="C39" s="1180" t="s">
        <v>575</v>
      </c>
      <c r="D39" s="1181"/>
      <c r="E39" s="1182"/>
      <c r="F39" s="36">
        <v>0.06</v>
      </c>
      <c r="G39" s="37">
        <v>0.04</v>
      </c>
      <c r="H39" s="37">
        <v>0.03</v>
      </c>
      <c r="I39" s="37">
        <v>0</v>
      </c>
      <c r="J39" s="38">
        <v>0</v>
      </c>
      <c r="K39" s="22"/>
      <c r="L39" s="22"/>
      <c r="M39" s="22"/>
      <c r="N39" s="22"/>
      <c r="O39" s="22"/>
      <c r="P39" s="22"/>
    </row>
    <row r="40" spans="1:16" ht="39" customHeight="1">
      <c r="A40" s="22"/>
      <c r="B40" s="35"/>
      <c r="C40" s="1180" t="s">
        <v>576</v>
      </c>
      <c r="D40" s="1181"/>
      <c r="E40" s="1182"/>
      <c r="F40" s="36">
        <v>0</v>
      </c>
      <c r="G40" s="37">
        <v>0</v>
      </c>
      <c r="H40" s="37">
        <v>0</v>
      </c>
      <c r="I40" s="37">
        <v>0</v>
      </c>
      <c r="J40" s="38">
        <v>0</v>
      </c>
      <c r="K40" s="22"/>
      <c r="L40" s="22"/>
      <c r="M40" s="22"/>
      <c r="N40" s="22"/>
      <c r="O40" s="22"/>
      <c r="P40" s="22"/>
    </row>
    <row r="41" spans="1:16" ht="39" customHeight="1">
      <c r="A41" s="22"/>
      <c r="B41" s="35"/>
      <c r="C41" s="1180" t="s">
        <v>577</v>
      </c>
      <c r="D41" s="1181"/>
      <c r="E41" s="1182"/>
      <c r="F41" s="36">
        <v>0</v>
      </c>
      <c r="G41" s="37">
        <v>0</v>
      </c>
      <c r="H41" s="37">
        <v>0</v>
      </c>
      <c r="I41" s="37">
        <v>0</v>
      </c>
      <c r="J41" s="38">
        <v>0</v>
      </c>
      <c r="K41" s="22"/>
      <c r="L41" s="22"/>
      <c r="M41" s="22"/>
      <c r="N41" s="22"/>
      <c r="O41" s="22"/>
      <c r="P41" s="22"/>
    </row>
    <row r="42" spans="1:16" ht="39" customHeight="1">
      <c r="A42" s="22"/>
      <c r="B42" s="39"/>
      <c r="C42" s="1180" t="s">
        <v>578</v>
      </c>
      <c r="D42" s="1181"/>
      <c r="E42" s="1182"/>
      <c r="F42" s="36" t="s">
        <v>519</v>
      </c>
      <c r="G42" s="37" t="s">
        <v>519</v>
      </c>
      <c r="H42" s="37" t="s">
        <v>519</v>
      </c>
      <c r="I42" s="37" t="s">
        <v>519</v>
      </c>
      <c r="J42" s="38" t="s">
        <v>519</v>
      </c>
      <c r="K42" s="22"/>
      <c r="L42" s="22"/>
      <c r="M42" s="22"/>
      <c r="N42" s="22"/>
      <c r="O42" s="22"/>
      <c r="P42" s="22"/>
    </row>
    <row r="43" spans="1:16" ht="39" customHeight="1" thickBot="1">
      <c r="A43" s="22"/>
      <c r="B43" s="40"/>
      <c r="C43" s="1183" t="s">
        <v>579</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GDz7XRjRI7EkrrybEWW/Vh0kdtfKcvd3YhUWx03bDilLSiSvQOxM602rK7zvytl/j1zPDCpmILbmydeCQlHvg==" saltValue="SKSa8G0mUZNskTMm0B06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F0"/>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196" t="s">
        <v>11</v>
      </c>
      <c r="C45" s="1197"/>
      <c r="D45" s="58"/>
      <c r="E45" s="1202" t="s">
        <v>12</v>
      </c>
      <c r="F45" s="1202"/>
      <c r="G45" s="1202"/>
      <c r="H45" s="1202"/>
      <c r="I45" s="1202"/>
      <c r="J45" s="1203"/>
      <c r="K45" s="59">
        <v>1093</v>
      </c>
      <c r="L45" s="60">
        <v>1136</v>
      </c>
      <c r="M45" s="60">
        <v>1133</v>
      </c>
      <c r="N45" s="60">
        <v>1102</v>
      </c>
      <c r="O45" s="61">
        <v>1116</v>
      </c>
      <c r="P45" s="48"/>
      <c r="Q45" s="48"/>
      <c r="R45" s="48"/>
      <c r="S45" s="48"/>
      <c r="T45" s="48"/>
      <c r="U45" s="48"/>
    </row>
    <row r="46" spans="1:21" ht="30.75" customHeight="1">
      <c r="A46" s="48"/>
      <c r="B46" s="1198"/>
      <c r="C46" s="1199"/>
      <c r="D46" s="62"/>
      <c r="E46" s="1190" t="s">
        <v>13</v>
      </c>
      <c r="F46" s="1190"/>
      <c r="G46" s="1190"/>
      <c r="H46" s="1190"/>
      <c r="I46" s="1190"/>
      <c r="J46" s="1191"/>
      <c r="K46" s="63" t="s">
        <v>519</v>
      </c>
      <c r="L46" s="64" t="s">
        <v>519</v>
      </c>
      <c r="M46" s="64" t="s">
        <v>519</v>
      </c>
      <c r="N46" s="64" t="s">
        <v>519</v>
      </c>
      <c r="O46" s="65" t="s">
        <v>519</v>
      </c>
      <c r="P46" s="48"/>
      <c r="Q46" s="48"/>
      <c r="R46" s="48"/>
      <c r="S46" s="48"/>
      <c r="T46" s="48"/>
      <c r="U46" s="48"/>
    </row>
    <row r="47" spans="1:21" ht="30.75" customHeight="1">
      <c r="A47" s="48"/>
      <c r="B47" s="1198"/>
      <c r="C47" s="1199"/>
      <c r="D47" s="62"/>
      <c r="E47" s="1190" t="s">
        <v>14</v>
      </c>
      <c r="F47" s="1190"/>
      <c r="G47" s="1190"/>
      <c r="H47" s="1190"/>
      <c r="I47" s="1190"/>
      <c r="J47" s="1191"/>
      <c r="K47" s="63" t="s">
        <v>519</v>
      </c>
      <c r="L47" s="64" t="s">
        <v>519</v>
      </c>
      <c r="M47" s="64" t="s">
        <v>519</v>
      </c>
      <c r="N47" s="64" t="s">
        <v>519</v>
      </c>
      <c r="O47" s="65" t="s">
        <v>519</v>
      </c>
      <c r="P47" s="48"/>
      <c r="Q47" s="48"/>
      <c r="R47" s="48"/>
      <c r="S47" s="48"/>
      <c r="T47" s="48"/>
      <c r="U47" s="48"/>
    </row>
    <row r="48" spans="1:21" ht="30.75" customHeight="1">
      <c r="A48" s="48"/>
      <c r="B48" s="1198"/>
      <c r="C48" s="1199"/>
      <c r="D48" s="62"/>
      <c r="E48" s="1190" t="s">
        <v>15</v>
      </c>
      <c r="F48" s="1190"/>
      <c r="G48" s="1190"/>
      <c r="H48" s="1190"/>
      <c r="I48" s="1190"/>
      <c r="J48" s="1191"/>
      <c r="K48" s="63">
        <v>232</v>
      </c>
      <c r="L48" s="64">
        <v>275</v>
      </c>
      <c r="M48" s="64">
        <v>258</v>
      </c>
      <c r="N48" s="64">
        <v>291</v>
      </c>
      <c r="O48" s="65">
        <v>307</v>
      </c>
      <c r="P48" s="48"/>
      <c r="Q48" s="48"/>
      <c r="R48" s="48"/>
      <c r="S48" s="48"/>
      <c r="T48" s="48"/>
      <c r="U48" s="48"/>
    </row>
    <row r="49" spans="1:21" ht="30.75" customHeight="1">
      <c r="A49" s="48"/>
      <c r="B49" s="1198"/>
      <c r="C49" s="1199"/>
      <c r="D49" s="62"/>
      <c r="E49" s="1190" t="s">
        <v>16</v>
      </c>
      <c r="F49" s="1190"/>
      <c r="G49" s="1190"/>
      <c r="H49" s="1190"/>
      <c r="I49" s="1190"/>
      <c r="J49" s="1191"/>
      <c r="K49" s="63">
        <v>175</v>
      </c>
      <c r="L49" s="64">
        <v>175</v>
      </c>
      <c r="M49" s="64">
        <v>174</v>
      </c>
      <c r="N49" s="64">
        <v>174</v>
      </c>
      <c r="O49" s="65">
        <v>174</v>
      </c>
      <c r="P49" s="48"/>
      <c r="Q49" s="48"/>
      <c r="R49" s="48"/>
      <c r="S49" s="48"/>
      <c r="T49" s="48"/>
      <c r="U49" s="48"/>
    </row>
    <row r="50" spans="1:21" ht="30.75" customHeight="1">
      <c r="A50" s="48"/>
      <c r="B50" s="1198"/>
      <c r="C50" s="1199"/>
      <c r="D50" s="62"/>
      <c r="E50" s="1190" t="s">
        <v>17</v>
      </c>
      <c r="F50" s="1190"/>
      <c r="G50" s="1190"/>
      <c r="H50" s="1190"/>
      <c r="I50" s="1190"/>
      <c r="J50" s="1191"/>
      <c r="K50" s="63" t="s">
        <v>519</v>
      </c>
      <c r="L50" s="64" t="s">
        <v>519</v>
      </c>
      <c r="M50" s="64" t="s">
        <v>519</v>
      </c>
      <c r="N50" s="64" t="s">
        <v>519</v>
      </c>
      <c r="O50" s="65" t="s">
        <v>519</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998</v>
      </c>
      <c r="L52" s="64">
        <v>1063</v>
      </c>
      <c r="M52" s="64">
        <v>1042</v>
      </c>
      <c r="N52" s="64">
        <v>1063</v>
      </c>
      <c r="O52" s="65">
        <v>1090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502</v>
      </c>
      <c r="L53" s="69">
        <v>523</v>
      </c>
      <c r="M53" s="69">
        <v>523</v>
      </c>
      <c r="N53" s="69">
        <v>504</v>
      </c>
      <c r="O53" s="70">
        <v>507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b9YZ7DspgNMWEOIpiHB/L+YfwMizjy7ZS3Q5S0UdZbhA5NJYj3nnrVfQzMSpJxqJtdX3i4ypAHnWCqBo5Rh4g==" saltValue="EsE7AW3SdrONBRJ59YLyW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F0"/>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562</v>
      </c>
      <c r="J40" s="79" t="s">
        <v>563</v>
      </c>
      <c r="K40" s="79" t="s">
        <v>564</v>
      </c>
      <c r="L40" s="79" t="s">
        <v>565</v>
      </c>
      <c r="M40" s="80" t="s">
        <v>566</v>
      </c>
    </row>
    <row r="41" spans="2:13" ht="27.75" customHeight="1">
      <c r="B41" s="1216" t="s">
        <v>24</v>
      </c>
      <c r="C41" s="1217"/>
      <c r="D41" s="81"/>
      <c r="E41" s="1218" t="s">
        <v>25</v>
      </c>
      <c r="F41" s="1218"/>
      <c r="G41" s="1218"/>
      <c r="H41" s="1219"/>
      <c r="I41" s="82">
        <v>10711</v>
      </c>
      <c r="J41" s="83">
        <v>11269</v>
      </c>
      <c r="K41" s="83">
        <v>12297</v>
      </c>
      <c r="L41" s="83">
        <v>12206</v>
      </c>
      <c r="M41" s="84">
        <v>12431</v>
      </c>
    </row>
    <row r="42" spans="2:13" ht="27.75" customHeight="1">
      <c r="B42" s="1206"/>
      <c r="C42" s="1207"/>
      <c r="D42" s="85"/>
      <c r="E42" s="1210" t="s">
        <v>26</v>
      </c>
      <c r="F42" s="1210"/>
      <c r="G42" s="1210"/>
      <c r="H42" s="1211"/>
      <c r="I42" s="86" t="s">
        <v>519</v>
      </c>
      <c r="J42" s="87" t="s">
        <v>519</v>
      </c>
      <c r="K42" s="87" t="s">
        <v>519</v>
      </c>
      <c r="L42" s="87" t="s">
        <v>519</v>
      </c>
      <c r="M42" s="88" t="s">
        <v>519</v>
      </c>
    </row>
    <row r="43" spans="2:13" ht="27.75" customHeight="1">
      <c r="B43" s="1206"/>
      <c r="C43" s="1207"/>
      <c r="D43" s="85"/>
      <c r="E43" s="1210" t="s">
        <v>27</v>
      </c>
      <c r="F43" s="1210"/>
      <c r="G43" s="1210"/>
      <c r="H43" s="1211"/>
      <c r="I43" s="86">
        <v>3865</v>
      </c>
      <c r="J43" s="87">
        <v>3967</v>
      </c>
      <c r="K43" s="87">
        <v>4269</v>
      </c>
      <c r="L43" s="87">
        <v>4481</v>
      </c>
      <c r="M43" s="88">
        <v>4296</v>
      </c>
    </row>
    <row r="44" spans="2:13" ht="27.75" customHeight="1">
      <c r="B44" s="1206"/>
      <c r="C44" s="1207"/>
      <c r="D44" s="85"/>
      <c r="E44" s="1210" t="s">
        <v>28</v>
      </c>
      <c r="F44" s="1210"/>
      <c r="G44" s="1210"/>
      <c r="H44" s="1211"/>
      <c r="I44" s="86">
        <v>1089</v>
      </c>
      <c r="J44" s="87">
        <v>931</v>
      </c>
      <c r="K44" s="87">
        <v>773</v>
      </c>
      <c r="L44" s="87">
        <v>614</v>
      </c>
      <c r="M44" s="88">
        <v>447</v>
      </c>
    </row>
    <row r="45" spans="2:13" ht="27.75" customHeight="1">
      <c r="B45" s="1206"/>
      <c r="C45" s="1207"/>
      <c r="D45" s="85"/>
      <c r="E45" s="1210" t="s">
        <v>29</v>
      </c>
      <c r="F45" s="1210"/>
      <c r="G45" s="1210"/>
      <c r="H45" s="1211"/>
      <c r="I45" s="86">
        <v>3106</v>
      </c>
      <c r="J45" s="87">
        <v>2953</v>
      </c>
      <c r="K45" s="87">
        <v>2881</v>
      </c>
      <c r="L45" s="87">
        <v>2817</v>
      </c>
      <c r="M45" s="88">
        <v>2806</v>
      </c>
    </row>
    <row r="46" spans="2:13" ht="27.75" customHeight="1">
      <c r="B46" s="1206"/>
      <c r="C46" s="1207"/>
      <c r="D46" s="89"/>
      <c r="E46" s="1210" t="s">
        <v>30</v>
      </c>
      <c r="F46" s="1210"/>
      <c r="G46" s="1210"/>
      <c r="H46" s="1211"/>
      <c r="I46" s="86" t="s">
        <v>519</v>
      </c>
      <c r="J46" s="87" t="s">
        <v>519</v>
      </c>
      <c r="K46" s="87" t="s">
        <v>519</v>
      </c>
      <c r="L46" s="87" t="s">
        <v>519</v>
      </c>
      <c r="M46" s="88" t="s">
        <v>519</v>
      </c>
    </row>
    <row r="47" spans="2:13" ht="27.75" customHeight="1">
      <c r="B47" s="1206"/>
      <c r="C47" s="1207"/>
      <c r="D47" s="90"/>
      <c r="E47" s="1220" t="s">
        <v>31</v>
      </c>
      <c r="F47" s="1221"/>
      <c r="G47" s="1221"/>
      <c r="H47" s="1222"/>
      <c r="I47" s="86" t="s">
        <v>519</v>
      </c>
      <c r="J47" s="87" t="s">
        <v>519</v>
      </c>
      <c r="K47" s="87" t="s">
        <v>519</v>
      </c>
      <c r="L47" s="87" t="s">
        <v>519</v>
      </c>
      <c r="M47" s="88" t="s">
        <v>519</v>
      </c>
    </row>
    <row r="48" spans="2:13" ht="27.75" customHeight="1">
      <c r="B48" s="1206"/>
      <c r="C48" s="1207"/>
      <c r="D48" s="85"/>
      <c r="E48" s="1210" t="s">
        <v>32</v>
      </c>
      <c r="F48" s="1210"/>
      <c r="G48" s="1210"/>
      <c r="H48" s="1211"/>
      <c r="I48" s="86" t="s">
        <v>519</v>
      </c>
      <c r="J48" s="87" t="s">
        <v>519</v>
      </c>
      <c r="K48" s="87" t="s">
        <v>519</v>
      </c>
      <c r="L48" s="87" t="s">
        <v>519</v>
      </c>
      <c r="M48" s="88" t="s">
        <v>519</v>
      </c>
    </row>
    <row r="49" spans="2:13" ht="27.75" customHeight="1">
      <c r="B49" s="1208"/>
      <c r="C49" s="1209"/>
      <c r="D49" s="85"/>
      <c r="E49" s="1210" t="s">
        <v>33</v>
      </c>
      <c r="F49" s="1210"/>
      <c r="G49" s="1210"/>
      <c r="H49" s="1211"/>
      <c r="I49" s="86" t="s">
        <v>519</v>
      </c>
      <c r="J49" s="87" t="s">
        <v>519</v>
      </c>
      <c r="K49" s="87" t="s">
        <v>519</v>
      </c>
      <c r="L49" s="87" t="s">
        <v>519</v>
      </c>
      <c r="M49" s="88" t="s">
        <v>519</v>
      </c>
    </row>
    <row r="50" spans="2:13" ht="27.75" customHeight="1">
      <c r="B50" s="1204" t="s">
        <v>34</v>
      </c>
      <c r="C50" s="1205"/>
      <c r="D50" s="91"/>
      <c r="E50" s="1210" t="s">
        <v>35</v>
      </c>
      <c r="F50" s="1210"/>
      <c r="G50" s="1210"/>
      <c r="H50" s="1211"/>
      <c r="I50" s="86">
        <v>2314</v>
      </c>
      <c r="J50" s="87">
        <v>2153</v>
      </c>
      <c r="K50" s="87">
        <v>2237</v>
      </c>
      <c r="L50" s="87">
        <v>2088</v>
      </c>
      <c r="M50" s="88">
        <v>1706</v>
      </c>
    </row>
    <row r="51" spans="2:13" ht="27.75" customHeight="1">
      <c r="B51" s="1206"/>
      <c r="C51" s="1207"/>
      <c r="D51" s="85"/>
      <c r="E51" s="1210" t="s">
        <v>36</v>
      </c>
      <c r="F51" s="1210"/>
      <c r="G51" s="1210"/>
      <c r="H51" s="1211"/>
      <c r="I51" s="86">
        <v>1358</v>
      </c>
      <c r="J51" s="87">
        <v>1380</v>
      </c>
      <c r="K51" s="87">
        <v>1593</v>
      </c>
      <c r="L51" s="87">
        <v>1639</v>
      </c>
      <c r="M51" s="88">
        <v>1584</v>
      </c>
    </row>
    <row r="52" spans="2:13" ht="27.75" customHeight="1">
      <c r="B52" s="1208"/>
      <c r="C52" s="1209"/>
      <c r="D52" s="85"/>
      <c r="E52" s="1210" t="s">
        <v>37</v>
      </c>
      <c r="F52" s="1210"/>
      <c r="G52" s="1210"/>
      <c r="H52" s="1211"/>
      <c r="I52" s="86">
        <v>11399</v>
      </c>
      <c r="J52" s="87">
        <v>11553</v>
      </c>
      <c r="K52" s="87">
        <v>11679</v>
      </c>
      <c r="L52" s="87">
        <v>11637</v>
      </c>
      <c r="M52" s="88">
        <v>11481</v>
      </c>
    </row>
    <row r="53" spans="2:13" ht="27.75" customHeight="1" thickBot="1">
      <c r="B53" s="1212" t="s">
        <v>38</v>
      </c>
      <c r="C53" s="1213"/>
      <c r="D53" s="92"/>
      <c r="E53" s="1214" t="s">
        <v>39</v>
      </c>
      <c r="F53" s="1214"/>
      <c r="G53" s="1214"/>
      <c r="H53" s="1215"/>
      <c r="I53" s="93">
        <v>3700</v>
      </c>
      <c r="J53" s="94">
        <v>4034</v>
      </c>
      <c r="K53" s="94">
        <v>4711</v>
      </c>
      <c r="L53" s="94">
        <v>4754</v>
      </c>
      <c r="M53" s="95">
        <v>5209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cOPDHg4IswbtB2xYFx1pZSO9v+c3yMKMMCLeYblzRtqY8bAFe0B8wohWr1I7p3FKK82Cq7RBbfj3AkfhmpnlQ==" saltValue="he55gOn3nYfrmj9meYI4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564</v>
      </c>
      <c r="G54" s="104" t="s">
        <v>565</v>
      </c>
      <c r="H54" s="105" t="s">
        <v>566</v>
      </c>
    </row>
    <row r="55" spans="2:8" ht="52.5" customHeight="1">
      <c r="B55" s="106"/>
      <c r="C55" s="1231" t="s">
        <v>42</v>
      </c>
      <c r="D55" s="1231"/>
      <c r="E55" s="1232"/>
      <c r="F55" s="107">
        <v>1471</v>
      </c>
      <c r="G55" s="107">
        <v>1317</v>
      </c>
      <c r="H55" s="108">
        <v>944</v>
      </c>
    </row>
    <row r="56" spans="2:8" ht="52.5" customHeight="1">
      <c r="B56" s="109"/>
      <c r="C56" s="1233" t="s">
        <v>43</v>
      </c>
      <c r="D56" s="1233"/>
      <c r="E56" s="1234"/>
      <c r="F56" s="110">
        <v>116</v>
      </c>
      <c r="G56" s="110">
        <v>116</v>
      </c>
      <c r="H56" s="111">
        <v>154</v>
      </c>
    </row>
    <row r="57" spans="2:8" ht="53.25" customHeight="1">
      <c r="B57" s="109"/>
      <c r="C57" s="1235" t="s">
        <v>44</v>
      </c>
      <c r="D57" s="1235"/>
      <c r="E57" s="1236"/>
      <c r="F57" s="112">
        <v>474</v>
      </c>
      <c r="G57" s="112">
        <v>479</v>
      </c>
      <c r="H57" s="113">
        <v>475</v>
      </c>
    </row>
    <row r="58" spans="2:8" ht="45.75" customHeight="1">
      <c r="B58" s="114"/>
      <c r="C58" s="1223" t="s">
        <v>593</v>
      </c>
      <c r="D58" s="1224"/>
      <c r="E58" s="1225"/>
      <c r="F58" s="115">
        <v>243</v>
      </c>
      <c r="G58" s="115">
        <v>233</v>
      </c>
      <c r="H58" s="116">
        <v>233</v>
      </c>
    </row>
    <row r="59" spans="2:8" ht="45.75" customHeight="1">
      <c r="B59" s="114"/>
      <c r="C59" s="1223" t="s">
        <v>594</v>
      </c>
      <c r="D59" s="1224"/>
      <c r="E59" s="1225"/>
      <c r="F59" s="115">
        <v>80</v>
      </c>
      <c r="G59" s="115">
        <v>88</v>
      </c>
      <c r="H59" s="116">
        <v>102</v>
      </c>
    </row>
    <row r="60" spans="2:8" ht="45.75" customHeight="1">
      <c r="B60" s="114"/>
      <c r="C60" s="1223" t="s">
        <v>595</v>
      </c>
      <c r="D60" s="1224"/>
      <c r="E60" s="1225"/>
      <c r="F60" s="115">
        <v>59</v>
      </c>
      <c r="G60" s="115">
        <v>54</v>
      </c>
      <c r="H60" s="116">
        <v>41</v>
      </c>
    </row>
    <row r="61" spans="2:8" ht="45.75" customHeight="1">
      <c r="B61" s="114"/>
      <c r="C61" s="1223" t="s">
        <v>596</v>
      </c>
      <c r="D61" s="1224"/>
      <c r="E61" s="1225"/>
      <c r="F61" s="115">
        <v>35</v>
      </c>
      <c r="G61" s="115">
        <v>35</v>
      </c>
      <c r="H61" s="116">
        <v>35</v>
      </c>
    </row>
    <row r="62" spans="2:8" ht="45.75" customHeight="1" thickBot="1">
      <c r="B62" s="117"/>
      <c r="C62" s="1226" t="s">
        <v>597</v>
      </c>
      <c r="D62" s="1227"/>
      <c r="E62" s="1228"/>
      <c r="F62" s="118">
        <v>28</v>
      </c>
      <c r="G62" s="118">
        <v>40</v>
      </c>
      <c r="H62" s="119">
        <v>34</v>
      </c>
    </row>
    <row r="63" spans="2:8" ht="52.5" customHeight="1" thickBot="1">
      <c r="B63" s="120"/>
      <c r="C63" s="1229" t="s">
        <v>45</v>
      </c>
      <c r="D63" s="1229"/>
      <c r="E63" s="1230"/>
      <c r="F63" s="121">
        <v>2062</v>
      </c>
      <c r="G63" s="121">
        <v>1912</v>
      </c>
      <c r="H63" s="122">
        <v>1573</v>
      </c>
    </row>
    <row r="64" spans="2:8" ht="15" customHeight="1"/>
    <row r="65" ht="0" hidden="1" customHeight="1"/>
    <row r="66" ht="0" hidden="1" customHeight="1"/>
  </sheetData>
  <sheetProtection algorithmName="SHA-512" hashValue="YF0JY+xdXDM7cXsYsU7UtPGo6oHy0NM9LDeAI3vY0EN1e//lUX///tm6+28YknkXgHkf2lxMi6fwLXcepjNung==" saltValue="aFaaqctnqmJmvGlzUM8X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559</v>
      </c>
      <c r="G2" s="136"/>
      <c r="H2" s="137"/>
    </row>
    <row r="3" spans="1:8">
      <c r="A3" s="133" t="s">
        <v>552</v>
      </c>
      <c r="B3" s="138"/>
      <c r="C3" s="139"/>
      <c r="D3" s="140">
        <v>116521</v>
      </c>
      <c r="E3" s="141"/>
      <c r="F3" s="142">
        <v>90961</v>
      </c>
      <c r="G3" s="143"/>
      <c r="H3" s="144"/>
    </row>
    <row r="4" spans="1:8">
      <c r="A4" s="145"/>
      <c r="B4" s="146"/>
      <c r="C4" s="147"/>
      <c r="D4" s="148">
        <v>41167</v>
      </c>
      <c r="E4" s="149"/>
      <c r="F4" s="150">
        <v>37720</v>
      </c>
      <c r="G4" s="151"/>
      <c r="H4" s="152"/>
    </row>
    <row r="5" spans="1:8">
      <c r="A5" s="133" t="s">
        <v>554</v>
      </c>
      <c r="B5" s="138"/>
      <c r="C5" s="139"/>
      <c r="D5" s="140">
        <v>122215</v>
      </c>
      <c r="E5" s="141"/>
      <c r="F5" s="142">
        <v>106614</v>
      </c>
      <c r="G5" s="143"/>
      <c r="H5" s="144"/>
    </row>
    <row r="6" spans="1:8">
      <c r="A6" s="145"/>
      <c r="B6" s="146"/>
      <c r="C6" s="147"/>
      <c r="D6" s="148">
        <v>39264</v>
      </c>
      <c r="E6" s="149"/>
      <c r="F6" s="150">
        <v>45545</v>
      </c>
      <c r="G6" s="151"/>
      <c r="H6" s="152"/>
    </row>
    <row r="7" spans="1:8">
      <c r="A7" s="133" t="s">
        <v>555</v>
      </c>
      <c r="B7" s="138"/>
      <c r="C7" s="139"/>
      <c r="D7" s="140">
        <v>148719</v>
      </c>
      <c r="E7" s="141"/>
      <c r="F7" s="142">
        <v>81768</v>
      </c>
      <c r="G7" s="143"/>
      <c r="H7" s="144"/>
    </row>
    <row r="8" spans="1:8">
      <c r="A8" s="145"/>
      <c r="B8" s="146"/>
      <c r="C8" s="147"/>
      <c r="D8" s="148">
        <v>28118</v>
      </c>
      <c r="E8" s="149"/>
      <c r="F8" s="150">
        <v>37917</v>
      </c>
      <c r="G8" s="151"/>
      <c r="H8" s="152"/>
    </row>
    <row r="9" spans="1:8">
      <c r="A9" s="133" t="s">
        <v>556</v>
      </c>
      <c r="B9" s="138"/>
      <c r="C9" s="139"/>
      <c r="D9" s="140">
        <v>69601</v>
      </c>
      <c r="E9" s="141"/>
      <c r="F9" s="142">
        <v>65876</v>
      </c>
      <c r="G9" s="143"/>
      <c r="H9" s="144"/>
    </row>
    <row r="10" spans="1:8">
      <c r="A10" s="145"/>
      <c r="B10" s="146"/>
      <c r="C10" s="147"/>
      <c r="D10" s="148">
        <v>39378</v>
      </c>
      <c r="E10" s="149"/>
      <c r="F10" s="150">
        <v>36484</v>
      </c>
      <c r="G10" s="151"/>
      <c r="H10" s="152"/>
    </row>
    <row r="11" spans="1:8">
      <c r="A11" s="133" t="s">
        <v>557</v>
      </c>
      <c r="B11" s="138"/>
      <c r="C11" s="139"/>
      <c r="D11" s="140">
        <v>87331</v>
      </c>
      <c r="E11" s="141"/>
      <c r="F11" s="142">
        <v>68468</v>
      </c>
      <c r="G11" s="143"/>
      <c r="H11" s="144"/>
    </row>
    <row r="12" spans="1:8">
      <c r="A12" s="145"/>
      <c r="B12" s="146"/>
      <c r="C12" s="153"/>
      <c r="D12" s="148">
        <v>36540</v>
      </c>
      <c r="E12" s="149"/>
      <c r="F12" s="150">
        <v>34140</v>
      </c>
      <c r="G12" s="151"/>
      <c r="H12" s="152"/>
    </row>
    <row r="13" spans="1:8">
      <c r="A13" s="133"/>
      <c r="B13" s="138"/>
      <c r="C13" s="154"/>
      <c r="D13" s="155">
        <v>108877</v>
      </c>
      <c r="E13" s="156"/>
      <c r="F13" s="157">
        <v>82737</v>
      </c>
      <c r="G13" s="158"/>
      <c r="H13" s="144"/>
    </row>
    <row r="14" spans="1:8">
      <c r="A14" s="145"/>
      <c r="B14" s="146"/>
      <c r="C14" s="147"/>
      <c r="D14" s="148">
        <v>36893</v>
      </c>
      <c r="E14" s="149"/>
      <c r="F14" s="150">
        <v>38361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5.55</v>
      </c>
      <c r="C19" s="159">
        <f>ROUND(VALUE(SUBSTITUTE(実質収支比率等に係る経年分析!G$48,"▲","-")),2)</f>
        <v>4.0199999999999996</v>
      </c>
      <c r="D19" s="159">
        <f>ROUND(VALUE(SUBSTITUTE(実質収支比率等に係る経年分析!H$48,"▲","-")),2)</f>
        <v>6.15</v>
      </c>
      <c r="E19" s="159">
        <f>ROUND(VALUE(SUBSTITUTE(実質収支比率等に係る経年分析!I$48,"▲","-")),2)</f>
        <v>1.49</v>
      </c>
      <c r="F19" s="159">
        <f>ROUND(VALUE(SUBSTITUTE(実質収支比率等に係る経年分析!J$48,"▲","-")),2)</f>
        <v>2.82</v>
      </c>
    </row>
    <row r="20" spans="1:11">
      <c r="A20" s="159" t="s">
        <v>49</v>
      </c>
      <c r="B20" s="159">
        <f>ROUND(VALUE(SUBSTITUTE(実質収支比率等に係る経年分析!F$47,"▲","-")),2)</f>
        <v>25.45</v>
      </c>
      <c r="C20" s="159">
        <f>ROUND(VALUE(SUBSTITUTE(実質収支比率等に係る経年分析!G$47,"▲","-")),2)</f>
        <v>19.29</v>
      </c>
      <c r="D20" s="159">
        <f>ROUND(VALUE(SUBSTITUTE(実質収支比率等に係る経年分析!H$47,"▲","-")),2)</f>
        <v>21.53</v>
      </c>
      <c r="E20" s="159">
        <f>ROUND(VALUE(SUBSTITUTE(実質収支比率等に係る経年分析!I$47,"▲","-")),2)</f>
        <v>19.23</v>
      </c>
      <c r="F20" s="159">
        <f>ROUND(VALUE(SUBSTITUTE(実質収支比率等に係る経年分析!J$47,"▲","-")),2)</f>
        <v>13.84</v>
      </c>
    </row>
    <row r="21" spans="1:11">
      <c r="A21" s="159" t="s">
        <v>50</v>
      </c>
      <c r="B21" s="159">
        <f>IF(ISNUMBER(VALUE(SUBSTITUTE(実質収支比率等に係る経年分析!F$49,"▲","-"))),ROUND(VALUE(SUBSTITUTE(実質収支比率等に係る経年分析!F$49,"▲","-")),2),NA())</f>
        <v>6.24</v>
      </c>
      <c r="C21" s="159">
        <f>IF(ISNUMBER(VALUE(SUBSTITUTE(実質収支比率等に係る経年分析!G$49,"▲","-"))),ROUND(VALUE(SUBSTITUTE(実質収支比率等に係る経年分析!G$49,"▲","-")),2),NA())</f>
        <v>-8.0299999999999994</v>
      </c>
      <c r="D21" s="159">
        <f>IF(ISNUMBER(VALUE(SUBSTITUTE(実質収支比率等に係る経年分析!H$49,"▲","-"))),ROUND(VALUE(SUBSTITUTE(実質収支比率等に係る経年分析!H$49,"▲","-")),2),NA())</f>
        <v>4.5599999999999996</v>
      </c>
      <c r="E21" s="159">
        <f>IF(ISNUMBER(VALUE(SUBSTITUTE(実質収支比率等に係る経年分析!I$49,"▲","-"))),ROUND(VALUE(SUBSTITUTE(実質収支比率等に係る経年分析!I$49,"▲","-")),2),NA())</f>
        <v>-6.9</v>
      </c>
      <c r="F21" s="159">
        <f>IF(ISNUMBER(VALUE(SUBSTITUTE(実質収支比率等に係る経年分析!J$49,"▲","-"))),ROUND(VALUE(SUBSTITUTE(実質収支比率等に係る経年分析!J$49,"▲","-")),2),NA())</f>
        <v>-4.1399999999999997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育英資金特別会計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市有林造成事業特別会計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0.82</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2.2200000000000002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3.95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12.45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998</v>
      </c>
      <c r="E42" s="161"/>
      <c r="F42" s="161"/>
      <c r="G42" s="161">
        <f>'実質公債費比率（分子）の構造'!L$52</f>
        <v>1063</v>
      </c>
      <c r="H42" s="161"/>
      <c r="I42" s="161"/>
      <c r="J42" s="161">
        <f>'実質公債費比率（分子）の構造'!M$52</f>
        <v>1042</v>
      </c>
      <c r="K42" s="161"/>
      <c r="L42" s="161"/>
      <c r="M42" s="161">
        <f>'実質公債費比率（分子）の構造'!N$52</f>
        <v>1063</v>
      </c>
      <c r="N42" s="161"/>
      <c r="O42" s="161"/>
      <c r="P42" s="161">
        <f>'実質公債費比率（分子）の構造'!O$52</f>
        <v>1090</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175</v>
      </c>
      <c r="C45" s="161"/>
      <c r="D45" s="161"/>
      <c r="E45" s="161">
        <f>'実質公債費比率（分子）の構造'!L$49</f>
        <v>175</v>
      </c>
      <c r="F45" s="161"/>
      <c r="G45" s="161"/>
      <c r="H45" s="161">
        <f>'実質公債費比率（分子）の構造'!M$49</f>
        <v>174</v>
      </c>
      <c r="I45" s="161"/>
      <c r="J45" s="161"/>
      <c r="K45" s="161">
        <f>'実質公債費比率（分子）の構造'!N$49</f>
        <v>174</v>
      </c>
      <c r="L45" s="161"/>
      <c r="M45" s="161"/>
      <c r="N45" s="161">
        <f>'実質公債費比率（分子）の構造'!O$49</f>
        <v>174</v>
      </c>
      <c r="O45" s="161"/>
      <c r="P45" s="161"/>
    </row>
    <row r="46" spans="1:16">
      <c r="A46" s="161" t="s">
        <v>61</v>
      </c>
      <c r="B46" s="161">
        <f>'実質公債費比率（分子）の構造'!K$48</f>
        <v>232</v>
      </c>
      <c r="C46" s="161"/>
      <c r="D46" s="161"/>
      <c r="E46" s="161">
        <f>'実質公債費比率（分子）の構造'!L$48</f>
        <v>275</v>
      </c>
      <c r="F46" s="161"/>
      <c r="G46" s="161"/>
      <c r="H46" s="161">
        <f>'実質公債費比率（分子）の構造'!M$48</f>
        <v>258</v>
      </c>
      <c r="I46" s="161"/>
      <c r="J46" s="161"/>
      <c r="K46" s="161">
        <f>'実質公債費比率（分子）の構造'!N$48</f>
        <v>291</v>
      </c>
      <c r="L46" s="161"/>
      <c r="M46" s="161"/>
      <c r="N46" s="161">
        <f>'実質公債費比率（分子）の構造'!O$48</f>
        <v>307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1093</v>
      </c>
      <c r="C49" s="161"/>
      <c r="D49" s="161"/>
      <c r="E49" s="161">
        <f>'実質公債費比率（分子）の構造'!L$45</f>
        <v>1136</v>
      </c>
      <c r="F49" s="161"/>
      <c r="G49" s="161"/>
      <c r="H49" s="161">
        <f>'実質公債費比率（分子）の構造'!M$45</f>
        <v>1133</v>
      </c>
      <c r="I49" s="161"/>
      <c r="J49" s="161"/>
      <c r="K49" s="161">
        <f>'実質公債費比率（分子）の構造'!N$45</f>
        <v>1102</v>
      </c>
      <c r="L49" s="161"/>
      <c r="M49" s="161"/>
      <c r="N49" s="161">
        <f>'実質公債費比率（分子）の構造'!O$45</f>
        <v>1116</v>
      </c>
      <c r="O49" s="161"/>
      <c r="P49" s="161"/>
    </row>
    <row r="50" spans="1:16">
      <c r="A50" s="161" t="s">
        <v>65</v>
      </c>
      <c r="B50" s="161" t="e">
        <f>NA()</f>
        <v>#N/A</v>
      </c>
      <c r="C50" s="161">
        <f>IF(ISNUMBER('実質公債費比率（分子）の構造'!K$53),'実質公債費比率（分子）の構造'!K$53,NA())</f>
        <v>502</v>
      </c>
      <c r="D50" s="161" t="e">
        <f>NA()</f>
        <v>#N/A</v>
      </c>
      <c r="E50" s="161" t="e">
        <f>NA()</f>
        <v>#N/A</v>
      </c>
      <c r="F50" s="161">
        <f>IF(ISNUMBER('実質公債費比率（分子）の構造'!L$53),'実質公債費比率（分子）の構造'!L$53,NA())</f>
        <v>523</v>
      </c>
      <c r="G50" s="161" t="e">
        <f>NA()</f>
        <v>#N/A</v>
      </c>
      <c r="H50" s="161" t="e">
        <f>NA()</f>
        <v>#N/A</v>
      </c>
      <c r="I50" s="161">
        <f>IF(ISNUMBER('実質公債費比率（分子）の構造'!M$53),'実質公債費比率（分子）の構造'!M$53,NA())</f>
        <v>523</v>
      </c>
      <c r="J50" s="161" t="e">
        <f>NA()</f>
        <v>#N/A</v>
      </c>
      <c r="K50" s="161" t="e">
        <f>NA()</f>
        <v>#N/A</v>
      </c>
      <c r="L50" s="161">
        <f>IF(ISNUMBER('実質公債費比率（分子）の構造'!N$53),'実質公債費比率（分子）の構造'!N$53,NA())</f>
        <v>504</v>
      </c>
      <c r="M50" s="161" t="e">
        <f>NA()</f>
        <v>#N/A</v>
      </c>
      <c r="N50" s="161" t="e">
        <f>NA()</f>
        <v>#N/A</v>
      </c>
      <c r="O50" s="161">
        <f>IF(ISNUMBER('実質公債費比率（分子）の構造'!O$53),'実質公債費比率（分子）の構造'!O$53,NA())</f>
        <v>507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11399</v>
      </c>
      <c r="E56" s="160"/>
      <c r="F56" s="160"/>
      <c r="G56" s="160">
        <f>'将来負担比率（分子）の構造'!J$52</f>
        <v>11553</v>
      </c>
      <c r="H56" s="160"/>
      <c r="I56" s="160"/>
      <c r="J56" s="160">
        <f>'将来負担比率（分子）の構造'!K$52</f>
        <v>11679</v>
      </c>
      <c r="K56" s="160"/>
      <c r="L56" s="160"/>
      <c r="M56" s="160">
        <f>'将来負担比率（分子）の構造'!L$52</f>
        <v>11637</v>
      </c>
      <c r="N56" s="160"/>
      <c r="O56" s="160"/>
      <c r="P56" s="160">
        <f>'将来負担比率（分子）の構造'!M$52</f>
        <v>11481</v>
      </c>
    </row>
    <row r="57" spans="1:16">
      <c r="A57" s="160" t="s">
        <v>36</v>
      </c>
      <c r="B57" s="160"/>
      <c r="C57" s="160"/>
      <c r="D57" s="160">
        <f>'将来負担比率（分子）の構造'!I$51</f>
        <v>1358</v>
      </c>
      <c r="E57" s="160"/>
      <c r="F57" s="160"/>
      <c r="G57" s="160">
        <f>'将来負担比率（分子）の構造'!J$51</f>
        <v>1380</v>
      </c>
      <c r="H57" s="160"/>
      <c r="I57" s="160"/>
      <c r="J57" s="160">
        <f>'将来負担比率（分子）の構造'!K$51</f>
        <v>1593</v>
      </c>
      <c r="K57" s="160"/>
      <c r="L57" s="160"/>
      <c r="M57" s="160">
        <f>'将来負担比率（分子）の構造'!L$51</f>
        <v>1639</v>
      </c>
      <c r="N57" s="160"/>
      <c r="O57" s="160"/>
      <c r="P57" s="160">
        <f>'将来負担比率（分子）の構造'!M$51</f>
        <v>1584</v>
      </c>
    </row>
    <row r="58" spans="1:16">
      <c r="A58" s="160" t="s">
        <v>35</v>
      </c>
      <c r="B58" s="160"/>
      <c r="C58" s="160"/>
      <c r="D58" s="160">
        <f>'将来負担比率（分子）の構造'!I$50</f>
        <v>2314</v>
      </c>
      <c r="E58" s="160"/>
      <c r="F58" s="160"/>
      <c r="G58" s="160">
        <f>'将来負担比率（分子）の構造'!J$50</f>
        <v>2153</v>
      </c>
      <c r="H58" s="160"/>
      <c r="I58" s="160"/>
      <c r="J58" s="160">
        <f>'将来負担比率（分子）の構造'!K$50</f>
        <v>2237</v>
      </c>
      <c r="K58" s="160"/>
      <c r="L58" s="160"/>
      <c r="M58" s="160">
        <f>'将来負担比率（分子）の構造'!L$50</f>
        <v>2088</v>
      </c>
      <c r="N58" s="160"/>
      <c r="O58" s="160"/>
      <c r="P58" s="160">
        <f>'将来負担比率（分子）の構造'!M$50</f>
        <v>1706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3106</v>
      </c>
      <c r="C62" s="160"/>
      <c r="D62" s="160"/>
      <c r="E62" s="160">
        <f>'将来負担比率（分子）の構造'!J$45</f>
        <v>2953</v>
      </c>
      <c r="F62" s="160"/>
      <c r="G62" s="160"/>
      <c r="H62" s="160">
        <f>'将来負担比率（分子）の構造'!K$45</f>
        <v>2881</v>
      </c>
      <c r="I62" s="160"/>
      <c r="J62" s="160"/>
      <c r="K62" s="160">
        <f>'将来負担比率（分子）の構造'!L$45</f>
        <v>2817</v>
      </c>
      <c r="L62" s="160"/>
      <c r="M62" s="160"/>
      <c r="N62" s="160">
        <f>'将来負担比率（分子）の構造'!M$45</f>
        <v>2806</v>
      </c>
      <c r="O62" s="160"/>
      <c r="P62" s="160"/>
    </row>
    <row r="63" spans="1:16">
      <c r="A63" s="160" t="s">
        <v>28</v>
      </c>
      <c r="B63" s="160">
        <f>'将来負担比率（分子）の構造'!I$44</f>
        <v>1089</v>
      </c>
      <c r="C63" s="160"/>
      <c r="D63" s="160"/>
      <c r="E63" s="160">
        <f>'将来負担比率（分子）の構造'!J$44</f>
        <v>931</v>
      </c>
      <c r="F63" s="160"/>
      <c r="G63" s="160"/>
      <c r="H63" s="160">
        <f>'将来負担比率（分子）の構造'!K$44</f>
        <v>773</v>
      </c>
      <c r="I63" s="160"/>
      <c r="J63" s="160"/>
      <c r="K63" s="160">
        <f>'将来負担比率（分子）の構造'!L$44</f>
        <v>614</v>
      </c>
      <c r="L63" s="160"/>
      <c r="M63" s="160"/>
      <c r="N63" s="160">
        <f>'将来負担比率（分子）の構造'!M$44</f>
        <v>447</v>
      </c>
      <c r="O63" s="160"/>
      <c r="P63" s="160"/>
    </row>
    <row r="64" spans="1:16">
      <c r="A64" s="160" t="s">
        <v>27</v>
      </c>
      <c r="B64" s="160">
        <f>'将来負担比率（分子）の構造'!I$43</f>
        <v>3865</v>
      </c>
      <c r="C64" s="160"/>
      <c r="D64" s="160"/>
      <c r="E64" s="160">
        <f>'将来負担比率（分子）の構造'!J$43</f>
        <v>3967</v>
      </c>
      <c r="F64" s="160"/>
      <c r="G64" s="160"/>
      <c r="H64" s="160">
        <f>'将来負担比率（分子）の構造'!K$43</f>
        <v>4269</v>
      </c>
      <c r="I64" s="160"/>
      <c r="J64" s="160"/>
      <c r="K64" s="160">
        <f>'将来負担比率（分子）の構造'!L$43</f>
        <v>4481</v>
      </c>
      <c r="L64" s="160"/>
      <c r="M64" s="160"/>
      <c r="N64" s="160">
        <f>'将来負担比率（分子）の構造'!M$43</f>
        <v>4296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10711</v>
      </c>
      <c r="C66" s="160"/>
      <c r="D66" s="160"/>
      <c r="E66" s="160">
        <f>'将来負担比率（分子）の構造'!J$41</f>
        <v>11269</v>
      </c>
      <c r="F66" s="160"/>
      <c r="G66" s="160"/>
      <c r="H66" s="160">
        <f>'将来負担比率（分子）の構造'!K$41</f>
        <v>12297</v>
      </c>
      <c r="I66" s="160"/>
      <c r="J66" s="160"/>
      <c r="K66" s="160">
        <f>'将来負担比率（分子）の構造'!L$41</f>
        <v>12206</v>
      </c>
      <c r="L66" s="160"/>
      <c r="M66" s="160"/>
      <c r="N66" s="160">
        <f>'将来負担比率（分子）の構造'!M$41</f>
        <v>12431</v>
      </c>
      <c r="O66" s="160"/>
      <c r="P66" s="160"/>
    </row>
    <row r="67" spans="1:16">
      <c r="A67" s="160" t="s">
        <v>69</v>
      </c>
      <c r="B67" s="160" t="e">
        <f>NA()</f>
        <v>#N/A</v>
      </c>
      <c r="C67" s="160">
        <f>IF(ISNUMBER('将来負担比率（分子）の構造'!I$53), IF('将来負担比率（分子）の構造'!I$53 &lt; 0, 0, '将来負担比率（分子）の構造'!I$53), NA())</f>
        <v>3700</v>
      </c>
      <c r="D67" s="160" t="e">
        <f>NA()</f>
        <v>#N/A</v>
      </c>
      <c r="E67" s="160" t="e">
        <f>NA()</f>
        <v>#N/A</v>
      </c>
      <c r="F67" s="160">
        <f>IF(ISNUMBER('将来負担比率（分子）の構造'!J$53), IF('将来負担比率（分子）の構造'!J$53 &lt; 0, 0, '将来負担比率（分子）の構造'!J$53), NA())</f>
        <v>4034</v>
      </c>
      <c r="G67" s="160" t="e">
        <f>NA()</f>
        <v>#N/A</v>
      </c>
      <c r="H67" s="160" t="e">
        <f>NA()</f>
        <v>#N/A</v>
      </c>
      <c r="I67" s="160">
        <f>IF(ISNUMBER('将来負担比率（分子）の構造'!K$53), IF('将来負担比率（分子）の構造'!K$53 &lt; 0, 0, '将来負担比率（分子）の構造'!K$53), NA())</f>
        <v>4711</v>
      </c>
      <c r="J67" s="160" t="e">
        <f>NA()</f>
        <v>#N/A</v>
      </c>
      <c r="K67" s="160" t="e">
        <f>NA()</f>
        <v>#N/A</v>
      </c>
      <c r="L67" s="160">
        <f>IF(ISNUMBER('将来負担比率（分子）の構造'!L$53), IF('将来負担比率（分子）の構造'!L$53 &lt; 0, 0, '将来負担比率（分子）の構造'!L$53), NA())</f>
        <v>4754</v>
      </c>
      <c r="M67" s="160" t="e">
        <f>NA()</f>
        <v>#N/A</v>
      </c>
      <c r="N67" s="160" t="e">
        <f>NA()</f>
        <v>#N/A</v>
      </c>
      <c r="O67" s="160">
        <f>IF(ISNUMBER('将来負担比率（分子）の構造'!M$53), IF('将来負担比率（分子）の構造'!M$53 &lt; 0, 0, '将来負担比率（分子）の構造'!M$53), NA())</f>
        <v>5209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1471</v>
      </c>
      <c r="C72" s="164">
        <f>基金残高に係る経年分析!G55</f>
        <v>1317</v>
      </c>
      <c r="D72" s="164">
        <f>基金残高に係る経年分析!H55</f>
        <v>944</v>
      </c>
    </row>
    <row r="73" spans="1:16">
      <c r="A73" s="163" t="s">
        <v>72</v>
      </c>
      <c r="B73" s="164">
        <f>基金残高に係る経年分析!F56</f>
        <v>116</v>
      </c>
      <c r="C73" s="164">
        <f>基金残高に係る経年分析!G56</f>
        <v>116</v>
      </c>
      <c r="D73" s="164">
        <f>基金残高に係る経年分析!H56</f>
        <v>154</v>
      </c>
    </row>
    <row r="74" spans="1:16">
      <c r="A74" s="163" t="s">
        <v>73</v>
      </c>
      <c r="B74" s="164">
        <f>基金残高に係る経年分析!F57</f>
        <v>474</v>
      </c>
      <c r="C74" s="164">
        <f>基金残高に係る経年分析!G57</f>
        <v>479</v>
      </c>
      <c r="D74" s="164">
        <f>基金残高に係る経年分析!H57</f>
        <v>475</v>
      </c>
    </row>
  </sheetData>
  <sheetProtection algorithmName="SHA-512" hashValue="TkDFUliedh+wT/wclwTuJHXnAvvmxYpZDho99k6iCOfVcEigzsoXYL+eHyVOlnAEZS1357svP/lLsKv+oqMKmw==" saltValue="LwVTXZAvdIjtph6gXXhS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2019-03-12T09:29:34Z</cp:lastPrinted>
  <dcterms:created xsi:type="dcterms:W3CDTF">2019-02-14T02:44:11Z</dcterms:created>
  <dcterms:modified xsi:type="dcterms:W3CDTF">2019-03-19T08:49:06Z</dcterms:modified>
  <cp:category/>
</cp:coreProperties>
</file>