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54\fsv2015\財政課\◆◆◆廣田フォルダ◆◆◆\H28\(3.0.3.1)財政公表\(29.2.7)平成27年度財政状況資料集の作成および提出について（依頼）\回答\"/>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CR102" i="11" l="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alcChain>
</file>

<file path=xl/sharedStrings.xml><?xml version="1.0" encoding="utf-8"?>
<sst xmlns="http://schemas.openxmlformats.org/spreadsheetml/2006/main" count="1001" uniqueCount="551">
  <si>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</si>
  <si>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</si>
  <si>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</si>
  <si>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</si>
  <si>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</si>
  <si>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</si>
  <si>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</si>
  <si>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</si>
  <si>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</si>
  <si>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</si>
  <si>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</si>
  <si>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</si>
  <si>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</si>
  <si>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</si>
  <si>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</si>
  <si>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</si>
  <si>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</si>
  <si>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</si>
  <si>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</si>
  <si>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</si>
  <si>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</si>
  <si>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</si>
  <si>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</si>
  <si>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</si>
  <si>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</si>
  <si>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</si>
  <si>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</si>
  <si>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</si>
  <si>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</si>
  <si>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</si>
  <si>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</si>
  <si>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</si>
  <si>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</si>
  <si>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</si>
  <si>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</si>
  <si>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</si>
  <si>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</si>
  <si>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</si>
  <si>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</si>
  <si>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</si>
  <si>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</si>
  <si>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</si>
  <si>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</si>
  <si>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</si>
  <si>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</si>
  <si>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</si>
  <si>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</si>
  <si>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</si>
  <si>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</si>
  <si>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</si>
  <si>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</si>
  <si>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</si>
  <si>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</si>
  <si>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</si>
  <si>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</si>
  <si>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</si>
  <si>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</si>
  <si>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</si>
  <si>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</si>
  <si>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</si>
  <si>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</si>
  <si>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</si>
  <si>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</si>
  <si>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</si>
  <si>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</si>
  <si>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</si>
  <si>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</si>
  <si>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</si>
  <si>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</si>
  <si>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</si>
  <si>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</si>
  <si>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</si>
  <si>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</si>
  <si>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</si>
  <si>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</si>
  <si>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</si>
  <si>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</si>
  <si>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</si>
  <si>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</si>
  <si>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</si>
  <si>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</si>
  <si>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</si>
  <si>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</si>
  <si>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</si>
  <si>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</si>
  <si>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</si>
  <si>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</si>
  <si>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</si>
  <si>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</si>
  <si>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</si>
  <si>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</si>
  <si>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</si>
  <si>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</si>
  <si>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</si>
  <si>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</si>
  <si>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</si>
  <si>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</si>
  <si>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</si>
  <si>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</si>
  <si>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</si>
  <si>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</si>
  <si>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</si>
  <si>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</si>
  <si>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</si>
  <si>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</si>
  <si>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</si>
  <si>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</si>
  <si>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</si>
  <si>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</si>
  <si>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</si>
  <si>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</si>
  <si>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</si>
  <si>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</si>
  <si>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</si>
  <si>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</si>
  <si>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</si>
  <si>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</si>
  <si>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</si>
  <si>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</si>
  <si>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</si>
  <si>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</si>
  <si>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</si>
  <si>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</si>
  <si>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</si>
  <si>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</si>
  <si>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</si>
  <si>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</si>
  <si>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</si>
  <si>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</si>
  <si>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</si>
  <si>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</si>
  <si>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</si>
  <si>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</si>
  <si>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</si>
  <si>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</si>
  <si>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</si>
  <si>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</si>
  <si>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</si>
  <si>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</si>
  <si>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</si>
  <si>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</si>
  <si>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</si>
  <si>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</si>
  <si>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</si>
  <si>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</si>
  <si>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</si>
  <si>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</si>
  <si>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</si>
  <si>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</si>
  <si>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</si>
  <si>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</si>
  <si>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</si>
  <si>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</si>
  <si>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</si>
  <si>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</si>
  <si>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</si>
  <si>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</si>
  <si>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</si>
  <si>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</si>
  <si>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</si>
  <si>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</si>
  <si>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</si>
  <si>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</si>
  <si>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</si>
  <si>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</si>
  <si>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</si>
  <si>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</si>
  <si>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</si>
  <si>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</si>
  <si>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</si>
  <si>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</si>
  <si>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</si>
  <si>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</si>
  <si>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</si>
  <si>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</si>
  <si>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</si>
  <si>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</si>
  <si>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</si>
  <si>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</si>
  <si>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</si>
  <si>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</si>
  <si>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</si>
  <si>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</si>
  <si>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</si>
  <si>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</si>
  <si>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</si>
  <si>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</si>
  <si>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</si>
  <si>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</si>
  <si>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</si>
  <si>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</si>
  <si>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</si>
  <si>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福井県勝山市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</si>
  <si>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</si>
  <si>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</si>
  <si>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</si>
  <si>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</si>
  <si>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</si>
  <si>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</si>
  <si>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</si>
  <si>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</si>
  <si>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</si>
  <si>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</si>
  <si>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</si>
  <si>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</si>
  <si>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</si>
  <si>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</si>
  <si>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</si>
  <si>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</si>
  <si>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</si>
  <si>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</si>
  <si>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</si>
  <si>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</si>
  <si>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</si>
  <si>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</si>
  <si>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</si>
  <si>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</si>
  <si>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</si>
  <si>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</si>
  <si>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</si>
  <si>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</si>
  <si>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</si>
  <si>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</si>
  <si>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</si>
  <si>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</si>
  <si>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</si>
  <si>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</si>
  <si>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</si>
  <si>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</si>
  <si>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</si>
  <si>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</si>
  <si>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</si>
  <si>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</si>
  <si>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</si>
  <si>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</si>
  <si>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</si>
  <si>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</si>
  <si>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</si>
  <si>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</si>
  <si>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</si>
  <si>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</si>
  <si>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</si>
  <si>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</si>
  <si>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</si>
  <si>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</si>
  <si>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</si>
  <si>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</si>
  <si>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</si>
  <si>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</si>
  <si>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</si>
  <si>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</si>
  <si>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</si>
  <si>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</si>
  <si>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</si>
  <si>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</si>
  <si>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</si>
  <si>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</si>
  <si>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</si>
  <si>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</si>
  <si>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</si>
  <si>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</si>
  <si>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</si>
  <si>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</si>
  <si>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</si>
  <si>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</si>
  <si>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</si>
  <si>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</si>
  <si>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</si>
  <si>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</si>
  <si>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</si>
  <si>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</si>
  <si>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</si>
  <si>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</si>
  <si>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</si>
  <si>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</si>
  <si>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</si>
  <si>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</si>
  <si>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</si>
  <si>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</si>
  <si>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</si>
  <si>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</si>
  <si>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</si>
  <si>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</si>
  <si>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</si>
  <si>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</si>
  <si>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</si>
  <si>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</si>
  <si>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</si>
  <si>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</si>
  <si>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</si>
  <si>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</si>
  <si>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</si>
  <si>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</si>
  <si>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</si>
  <si>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</si>
  <si>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</si>
  <si>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</si>
  <si>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</si>
  <si>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</si>
  <si>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</si>
  <si>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</si>
  <si>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</si>
  <si>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</si>
  <si>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</si>
  <si>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</si>
  <si>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</si>
  <si>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</si>
  <si>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</si>
  <si>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</si>
  <si>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</si>
  <si>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</si>
  <si>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</si>
  <si>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</si>
  <si>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</si>
  <si>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</si>
  <si>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</si>
  <si>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</si>
  <si>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</si>
  <si>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</si>
  <si>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</si>
  <si>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</si>
  <si>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</si>
  <si>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</si>
  <si>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</si>
  <si>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</si>
  <si>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</si>
  <si>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</si>
  <si>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</si>
  <si>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</si>
  <si>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</si>
  <si>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</si>
  <si>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</si>
  <si>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</si>
  <si>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</si>
  <si>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</si>
  <si>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</si>
  <si>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</si>
  <si>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</si>
  <si>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</si>
  <si>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</si>
  <si>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福井県勝山市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</si>
  <si>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</si>
  <si>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</si>
  <si>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</si>
  <si>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</si>
  <si>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</si>
  <si>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</si>
  <si>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</si>
  <si>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</si>
  <si>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</si>
  <si>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</si>
  <si>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</si>
  <si>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</si>
  <si>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</si>
  <si>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</si>
  <si>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</si>
  <si>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</si>
  <si>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</si>
  <si>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</si>
  <si>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</si>
  <si>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</si>
  <si>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</si>
  <si>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市有林造成事業特別会計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</si>
  <si>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</si>
  <si>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</si>
  <si>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</si>
  <si>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</si>
  <si>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</si>
  <si>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</si>
  <si>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</si>
  <si>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</si>
  <si>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</si>
  <si>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</si>
  <si>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</si>
  <si>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</si>
  <si>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</si>
  <si>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</si>
  <si>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</si>
  <si>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</si>
  <si>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</si>
  <si>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</si>
  <si>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</si>
  <si>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</si>
  <si>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</si>
  <si>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</si>
  <si>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</si>
  <si>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</si>
  <si>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</si>
  <si>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</si>
  <si>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</si>
  <si>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</si>
  <si>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</si>
  <si>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</si>
  <si>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</si>
  <si>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</si>
  <si>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</si>
  <si>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</si>
  <si>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</si>
  <si>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</si>
  <si>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</si>
  <si>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</si>
  <si>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</si>
  <si>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</si>
  <si>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</si>
  <si>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</si>
  <si>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</si>
  <si>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</si>
  <si>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</si>
  <si>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</si>
  <si>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</si>
  <si>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</si>
  <si>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</si>
  <si>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</si>
  <si>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</si>
  <si>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</si>
  <si>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</si>
  <si>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</si>
  <si>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</si>
  <si>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</si>
  <si>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</si>
  <si>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</si>
  <si>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</si>
  <si>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</si>
  <si>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</si>
  <si>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</si>
  <si>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</si>
  <si>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</si>
  <si>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</si>
  <si>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</si>
  <si>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</si>
  <si>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</si>
  <si>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</si>
  <si>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</si>
  <si>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</si>
  <si>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</si>
  <si>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</si>
  <si>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</si>
  <si>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</si>
  <si>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</si>
  <si>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</si>
  <si>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</si>
  <si>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</si>
  <si>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</si>
  <si>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</si>
  <si>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</si>
  <si>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</si>
  <si>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</si>
  <si>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</si>
  <si>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</si>
  <si>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</si>
  <si>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</si>
  <si>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</si>
  <si>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</si>
  <si>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</si>
  <si>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</si>
  <si>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</si>
  <si>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</si>
  <si>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</si>
  <si>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</si>
  <si>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</si>
  <si>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</si>
  <si>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</si>
  <si>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</si>
  <si>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</si>
  <si>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</si>
  <si>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</si>
  <si>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</si>
  <si>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</si>
  <si>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</si>
  <si>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</si>
  <si>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</si>
  <si>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</si>
  <si>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</si>
  <si>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</si>
  <si>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</si>
  <si>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</si>
  <si>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</si>
  <si>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</si>
  <si>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</si>
  <si>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</si>
  <si>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</si>
  <si>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</si>
  <si>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</si>
  <si>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</si>
  <si>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</si>
  <si>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</si>
  <si>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</si>
  <si>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</si>
  <si>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</si>
  <si>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</si>
  <si>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</si>
  <si>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</si>
  <si>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</si>
  <si>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</si>
  <si>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</si>
  <si>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</si>
  <si>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</si>
  <si>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</si>
  <si>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</si>
  <si>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</si>
  <si>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</si>
  <si>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</si>
  <si>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</si>
  <si>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</si>
  <si>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</si>
  <si>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</si>
  <si>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</si>
  <si>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</si>
  <si>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</si>
  <si>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</si>
  <si>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</si>
  <si>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</si>
  <si>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</si>
  <si>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</si>
  <si>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</si>
  <si>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</si>
  <si>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</si>
  <si>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</si>
  <si>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</si>
  <si>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</si>
  <si>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</si>
  <si>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</si>
  <si>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</si>
  <si>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</si>
  <si>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</si>
  <si>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</si>
  <si>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</si>
  <si>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4.59</t>
  </si>
  <si>
    <t>▲ 0.26</t>
  </si>
  <si>
    <t>▲ 8.03</t>
  </si>
  <si>
    <t>水道事業会計</t>
  </si>
  <si>
    <t>一般会計</t>
  </si>
  <si>
    <t>国民健康保険特別会計</t>
  </si>
  <si>
    <t>介護保険特別会計</t>
  </si>
  <si>
    <t>育英資金特別会計</t>
  </si>
  <si>
    <t>市有林造成事業特別会計</t>
  </si>
  <si>
    <t>後期高齢者医療特別会計</t>
  </si>
  <si>
    <t>下水道事業特別会計</t>
  </si>
  <si>
    <t>その他会計（赤字）</t>
  </si>
  <si>
    <t>その他会計（黒字）</t>
  </si>
  <si>
    <t>勝山・永平寺衛生管理組合</t>
    <rPh sb="0" eb="2">
      <t>カツヤマ</t>
    </rPh>
    <rPh sb="3" eb="6">
      <t>エイヘイジ</t>
    </rPh>
    <rPh sb="6" eb="8">
      <t>エイセイ</t>
    </rPh>
    <rPh sb="8" eb="10">
      <t>カンリ</t>
    </rPh>
    <rPh sb="10" eb="12">
      <t>クミアイ</t>
    </rPh>
    <phoneticPr fontId="2"/>
  </si>
  <si>
    <t>大野・勝山地区広域行政事務組合（普通会計）</t>
    <rPh sb="0" eb="2">
      <t>オオノ</t>
    </rPh>
    <rPh sb="3" eb="5">
      <t>カツヤマ</t>
    </rPh>
    <rPh sb="5" eb="7">
      <t>チク</t>
    </rPh>
    <rPh sb="7" eb="9">
      <t>コウイキ</t>
    </rPh>
    <rPh sb="9" eb="11">
      <t>ギョウセイ</t>
    </rPh>
    <rPh sb="11" eb="13">
      <t>ジム</t>
    </rPh>
    <rPh sb="13" eb="15">
      <t>クミアイ</t>
    </rPh>
    <rPh sb="16" eb="18">
      <t>フツウ</t>
    </rPh>
    <rPh sb="18" eb="20">
      <t>カイケイ</t>
    </rPh>
    <phoneticPr fontId="2"/>
  </si>
  <si>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</si>
  <si>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</si>
  <si>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</si>
  <si>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</si>
  <si>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</si>
  <si>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福井県自治会館組合</t>
    <rPh sb="0" eb="3">
      <t>フクイケン</t>
    </rPh>
    <rPh sb="3" eb="5">
      <t>ジチ</t>
    </rPh>
    <rPh sb="5" eb="7">
      <t>カイカン</t>
    </rPh>
    <rPh sb="7" eb="9">
      <t>クミアイ</t>
    </rPh>
    <phoneticPr fontId="2"/>
  </si>
  <si>
    <t>勝山市農業公社</t>
    <rPh sb="0" eb="3">
      <t>カツヤマシ</t>
    </rPh>
    <rPh sb="3" eb="5">
      <t>ノウギョウ</t>
    </rPh>
    <rPh sb="5" eb="7">
      <t>コウシャ</t>
    </rPh>
    <phoneticPr fontId="2"/>
  </si>
  <si>
    <t>勝山市土地開発公社</t>
    <rPh sb="0" eb="3">
      <t>カツヤマシ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</si>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</sst>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66974</c:v>
                </c:pt>
                <c:pt idx="1">
                  <c:v>79035</c:v>
                </c:pt>
                <c:pt idx="2">
                  <c:v>116521</c:v>
                </c:pt>
                <c:pt idx="3">
                  <c:v>122215</c:v>
                </c:pt>
                <c:pt idx="4">
                  <c:v>148719</c:v>
                </c:pt>
              </c:numCache>
            </c:numRef>
          </c:val>
          <c:smooth val="0"/>
        </c:ser>
        <c:dLbls>
          <c:showLegendKey val="0"/>
          <c:showVal val="0"/>
          <c:showCatName val="0"/>
          <c:showSerName val="0"/>
          <c:showPercent val="0"/>
          <c:showBubbleSize val="0"/>
        </c:dLbls>
        <c:marker val="1"/>
        <c:smooth val="0"/>
        <c:axId val="252366256"/>
        <c:axId val="253574024"/>
      </c:lineChart>
      <c:catAx>
        <c:axId val="252366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574024"/>
        <c:crosses val="autoZero"/>
        <c:auto val="1"/>
        <c:lblAlgn val="ctr"/>
        <c:lblOffset val="100"/>
        <c:tickLblSkip val="1"/>
        <c:tickMarkSkip val="1"/>
        <c:noMultiLvlLbl val="0"/>
      </c:catAx>
      <c:valAx>
        <c:axId val="2535740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36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3.19</c:v>
                </c:pt>
                <c:pt idx="1">
                  <c:v>4.42</c:v>
                </c:pt>
                <c:pt idx="2">
                  <c:v>5.55</c:v>
                </c:pt>
                <c:pt idx="3">
                  <c:v>4.0199999999999996</c:v>
                </c:pt>
                <c:pt idx="4">
                  <c:v>6.15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21.59</c:v>
                </c:pt>
                <c:pt idx="1">
                  <c:v>20.55</c:v>
                </c:pt>
                <c:pt idx="2">
                  <c:v>25.45</c:v>
                </c:pt>
                <c:pt idx="3">
                  <c:v>19.29</c:v>
                </c:pt>
                <c:pt idx="4">
                  <c:v>21.53</c:v>
                </c:pt>
              </c:numCache>
            </c:numRef>
          </c:val>
        </c:ser>
        <c:dLbls>
          <c:showLegendKey val="0"/>
          <c:showVal val="0"/>
          <c:showCatName val="0"/>
          <c:showSerName val="0"/>
          <c:showPercent val="0"/>
          <c:showBubbleSize val="0"/>
        </c:dLbls>
        <c:gapWidth val="250"/>
        <c:overlap val="100"/>
        <c:axId val="251958312"/>
        <c:axId val="255050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-4.59</c:v>
                </c:pt>
                <c:pt idx="1">
                  <c:v>-0.26</c:v>
                </c:pt>
                <c:pt idx="2">
                  <c:v>6.24</c:v>
                </c:pt>
                <c:pt idx="3">
                  <c:v>-8.0299999999999994</c:v>
                </c:pt>
                <c:pt idx="4">
                  <c:v>4.5599999999999996</c:v>
                </c:pt>
              </c:numCache>
            </c:numRef>
          </c:val>
          <c:smooth val="0"/>
        </c:ser>
        <c:dLbls>
          <c:showLegendKey val="0"/>
          <c:showVal val="0"/>
          <c:showCatName val="0"/>
          <c:showSerName val="0"/>
          <c:showPercent val="0"/>
          <c:showBubbleSize val="0"/>
        </c:dLbls>
        <c:marker val="1"/>
        <c:smooth val="0"/>
        <c:axId val="251958312"/>
        <c:axId val="255050232"/>
      </c:lineChart>
      <c:catAx>
        <c:axId val="25195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050232"/>
        <c:crosses val="autoZero"/>
        <c:auto val="1"/>
        <c:lblAlgn val="ctr"/>
        <c:lblOffset val="100"/>
        <c:tickLblSkip val="1"/>
        <c:tickMarkSkip val="1"/>
        <c:noMultiLvlLbl val="0"/>
      </c:catAx>
      <c:valAx>
        <c:axId val="25505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95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市有林造成事業特別会計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5"/>
          <c:order val="5"/>
          <c:tx>
            <c:strRef>
              <c:f>データシート!$A$32</c:f>
              <c:strCache>
                <c:ptCount val="1"/>
                <c:pt idx="0">
                  <c:v>育英資金特別会計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c:v>
                </c:pt>
                <c:pt idx="4">
                  <c:v>#N/A</c:v>
                </c:pt>
                <c:pt idx="5">
                  <c:v>0.06</c:v>
                </c:pt>
                <c:pt idx="6">
                  <c:v>#N/A</c:v>
                </c:pt>
                <c:pt idx="7">
                  <c:v>0.04</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0.06</c:v>
                </c:pt>
                <c:pt idx="4">
                  <c:v>#N/A</c:v>
                </c:pt>
                <c:pt idx="5">
                  <c:v>0</c:v>
                </c:pt>
                <c:pt idx="6">
                  <c:v>#N/A</c:v>
                </c:pt>
                <c:pt idx="7">
                  <c:v>0.04</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2.25</c:v>
                </c:pt>
                <c:pt idx="2">
                  <c:v>#N/A</c:v>
                </c:pt>
                <c:pt idx="3">
                  <c:v>1.33</c:v>
                </c:pt>
                <c:pt idx="4">
                  <c:v>#N/A</c:v>
                </c:pt>
                <c:pt idx="5">
                  <c:v>1.82</c:v>
                </c:pt>
                <c:pt idx="6">
                  <c:v>#N/A</c:v>
                </c:pt>
                <c:pt idx="7">
                  <c:v>2.8</c:v>
                </c:pt>
                <c:pt idx="8">
                  <c:v>#N/A</c:v>
                </c:pt>
                <c:pt idx="9">
                  <c:v>1.46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3.12</c:v>
                </c:pt>
                <c:pt idx="2">
                  <c:v>#N/A</c:v>
                </c:pt>
                <c:pt idx="3">
                  <c:v>4.4000000000000004</c:v>
                </c:pt>
                <c:pt idx="4">
                  <c:v>#N/A</c:v>
                </c:pt>
                <c:pt idx="5">
                  <c:v>5.48</c:v>
                </c:pt>
                <c:pt idx="6">
                  <c:v>#N/A</c:v>
                </c:pt>
                <c:pt idx="7">
                  <c:v>3.95</c:v>
                </c:pt>
                <c:pt idx="8">
                  <c:v>#N/A</c:v>
                </c:pt>
                <c:pt idx="9">
                  <c:v>6.1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10.24</c:v>
                </c:pt>
                <c:pt idx="2">
                  <c:v>#N/A</c:v>
                </c:pt>
                <c:pt idx="3">
                  <c:v>10.89</c:v>
                </c:pt>
                <c:pt idx="4">
                  <c:v>#N/A</c:v>
                </c:pt>
                <c:pt idx="5">
                  <c:v>11.67</c:v>
                </c:pt>
                <c:pt idx="6">
                  <c:v>#N/A</c:v>
                </c:pt>
                <c:pt idx="7">
                  <c:v>11.95</c:v>
                </c:pt>
                <c:pt idx="8">
                  <c:v>#N/A</c:v>
                </c:pt>
                <c:pt idx="9">
                  <c:v>11.96</c:v>
                </c:pt>
              </c:numCache>
            </c:numRef>
          </c:val>
        </c:ser>
        <c:dLbls>
          <c:showLegendKey val="0"/>
          <c:showVal val="0"/>
          <c:showCatName val="0"/>
          <c:showSerName val="0"/>
          <c:showPercent val="0"/>
          <c:showBubbleSize val="0"/>
        </c:dLbls>
        <c:gapWidth val="150"/>
        <c:overlap val="100"/>
        <c:axId val="265821640"/>
        <c:axId val="249197152"/>
      </c:barChart>
      <c:catAx>
        <c:axId val="26582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197152"/>
        <c:crosses val="autoZero"/>
        <c:auto val="1"/>
        <c:lblAlgn val="ctr"/>
        <c:lblOffset val="100"/>
        <c:tickLblSkip val="1"/>
        <c:tickMarkSkip val="1"/>
        <c:noMultiLvlLbl val="0"/>
      </c:catAx>
      <c:valAx>
        <c:axId val="24919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821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1057</c:v>
                </c:pt>
                <c:pt idx="5">
                  <c:v>986</c:v>
                </c:pt>
                <c:pt idx="8">
                  <c:v>998</c:v>
                </c:pt>
                <c:pt idx="11">
                  <c:v>1063</c:v>
                </c:pt>
                <c:pt idx="14">
                  <c:v>1042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175</c:v>
                </c:pt>
                <c:pt idx="3">
                  <c:v>175</c:v>
                </c:pt>
                <c:pt idx="6">
                  <c:v>175</c:v>
                </c:pt>
                <c:pt idx="9">
                  <c:v>175</c:v>
                </c:pt>
                <c:pt idx="12">
                  <c:v>174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332</c:v>
                </c:pt>
                <c:pt idx="3">
                  <c:v>202</c:v>
                </c:pt>
                <c:pt idx="6">
                  <c:v>232</c:v>
                </c:pt>
                <c:pt idx="9">
                  <c:v>275</c:v>
                </c:pt>
                <c:pt idx="12">
                  <c:v>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1086</c:v>
                </c:pt>
                <c:pt idx="3">
                  <c:v>1073</c:v>
                </c:pt>
                <c:pt idx="6">
                  <c:v>1093</c:v>
                </c:pt>
                <c:pt idx="9">
                  <c:v>1136</c:v>
                </c:pt>
                <c:pt idx="12">
                  <c:v>1133</c:v>
                </c:pt>
              </c:numCache>
            </c:numRef>
          </c:val>
        </c:ser>
        <c:dLbls>
          <c:showLegendKey val="0"/>
          <c:showVal val="0"/>
          <c:showCatName val="0"/>
          <c:showSerName val="0"/>
          <c:showPercent val="0"/>
          <c:showBubbleSize val="0"/>
        </c:dLbls>
        <c:gapWidth val="100"/>
        <c:overlap val="100"/>
        <c:axId val="262401680"/>
        <c:axId val="249986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536</c:v>
                </c:pt>
                <c:pt idx="2">
                  <c:v>#N/A</c:v>
                </c:pt>
                <c:pt idx="3">
                  <c:v>#N/A</c:v>
                </c:pt>
                <c:pt idx="4">
                  <c:v>464</c:v>
                </c:pt>
                <c:pt idx="5">
                  <c:v>#N/A</c:v>
                </c:pt>
                <c:pt idx="6">
                  <c:v>#N/A</c:v>
                </c:pt>
                <c:pt idx="7">
                  <c:v>502</c:v>
                </c:pt>
                <c:pt idx="8">
                  <c:v>#N/A</c:v>
                </c:pt>
                <c:pt idx="9">
                  <c:v>#N/A</c:v>
                </c:pt>
                <c:pt idx="10">
                  <c:v>523</c:v>
                </c:pt>
                <c:pt idx="11">
                  <c:v>#N/A</c:v>
                </c:pt>
                <c:pt idx="12">
                  <c:v>#N/A</c:v>
                </c:pt>
                <c:pt idx="13">
                  <c:v>523</c:v>
                </c:pt>
                <c:pt idx="14">
                  <c:v>#N/A</c:v>
                </c:pt>
              </c:numCache>
            </c:numRef>
          </c:val>
          <c:smooth val="0"/>
        </c:ser>
        <c:dLbls>
          <c:showLegendKey val="0"/>
          <c:showVal val="0"/>
          <c:showCatName val="0"/>
          <c:showSerName val="0"/>
          <c:showPercent val="0"/>
          <c:showBubbleSize val="0"/>
        </c:dLbls>
        <c:marker val="1"/>
        <c:smooth val="0"/>
        <c:axId val="262401680"/>
        <c:axId val="249986624"/>
      </c:lineChart>
      <c:catAx>
        <c:axId val="26240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986624"/>
        <c:crosses val="autoZero"/>
        <c:auto val="1"/>
        <c:lblAlgn val="ctr"/>
        <c:lblOffset val="100"/>
        <c:tickLblSkip val="1"/>
        <c:tickMarkSkip val="1"/>
        <c:noMultiLvlLbl val="0"/>
      </c:catAx>
      <c:valAx>
        <c:axId val="2499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40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10607</c:v>
                </c:pt>
                <c:pt idx="5">
                  <c:v>11072</c:v>
                </c:pt>
                <c:pt idx="8">
                  <c:v>11399</c:v>
                </c:pt>
                <c:pt idx="11">
                  <c:v>11553</c:v>
                </c:pt>
                <c:pt idx="14">
                  <c:v>11679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1260</c:v>
                </c:pt>
                <c:pt idx="5">
                  <c:v>1222</c:v>
                </c:pt>
                <c:pt idx="8">
                  <c:v>1358</c:v>
                </c:pt>
                <c:pt idx="11">
                  <c:v>1380</c:v>
                </c:pt>
                <c:pt idx="14">
                  <c:v>1593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2434</c:v>
                </c:pt>
                <c:pt idx="5">
                  <c:v>2330</c:v>
                </c:pt>
                <c:pt idx="8">
                  <c:v>2314</c:v>
                </c:pt>
                <c:pt idx="11">
                  <c:v>2153</c:v>
                </c:pt>
                <c:pt idx="14">
                  <c:v>2237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3213</c:v>
                </c:pt>
                <c:pt idx="3">
                  <c:v>3114</c:v>
                </c:pt>
                <c:pt idx="6">
                  <c:v>3106</c:v>
                </c:pt>
                <c:pt idx="9">
                  <c:v>2953</c:v>
                </c:pt>
                <c:pt idx="12">
                  <c:v>2881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1395</c:v>
                </c:pt>
                <c:pt idx="3">
                  <c:v>1241</c:v>
                </c:pt>
                <c:pt idx="6">
                  <c:v>1089</c:v>
                </c:pt>
                <c:pt idx="9">
                  <c:v>931</c:v>
                </c:pt>
                <c:pt idx="12">
                  <c:v>773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4636</c:v>
                </c:pt>
                <c:pt idx="3">
                  <c:v>4125</c:v>
                </c:pt>
                <c:pt idx="6">
                  <c:v>3865</c:v>
                </c:pt>
                <c:pt idx="9">
                  <c:v>3967</c:v>
                </c:pt>
                <c:pt idx="12">
                  <c:v>4269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9433</c:v>
                </c:pt>
                <c:pt idx="3">
                  <c:v>9858</c:v>
                </c:pt>
                <c:pt idx="6">
                  <c:v>10711</c:v>
                </c:pt>
                <c:pt idx="9">
                  <c:v>11269</c:v>
                </c:pt>
                <c:pt idx="12">
                  <c:v>12297</c:v>
                </c:pt>
              </c:numCache>
            </c:numRef>
          </c:val>
        </c:ser>
        <c:dLbls>
          <c:showLegendKey val="0"/>
          <c:showVal val="0"/>
          <c:showCatName val="0"/>
          <c:showSerName val="0"/>
          <c:showPercent val="0"/>
          <c:showBubbleSize val="0"/>
        </c:dLbls>
        <c:gapWidth val="100"/>
        <c:overlap val="100"/>
        <c:axId val="251984504"/>
        <c:axId val="25198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4376</c:v>
                </c:pt>
                <c:pt idx="2">
                  <c:v>#N/A</c:v>
                </c:pt>
                <c:pt idx="3">
                  <c:v>#N/A</c:v>
                </c:pt>
                <c:pt idx="4">
                  <c:v>3715</c:v>
                </c:pt>
                <c:pt idx="5">
                  <c:v>#N/A</c:v>
                </c:pt>
                <c:pt idx="6">
                  <c:v>#N/A</c:v>
                </c:pt>
                <c:pt idx="7">
                  <c:v>3700</c:v>
                </c:pt>
                <c:pt idx="8">
                  <c:v>#N/A</c:v>
                </c:pt>
                <c:pt idx="9">
                  <c:v>#N/A</c:v>
                </c:pt>
                <c:pt idx="10">
                  <c:v>4034</c:v>
                </c:pt>
                <c:pt idx="11">
                  <c:v>#N/A</c:v>
                </c:pt>
                <c:pt idx="12">
                  <c:v>#N/A</c:v>
                </c:pt>
                <c:pt idx="13">
                  <c:v>4711</c:v>
                </c:pt>
                <c:pt idx="14">
                  <c:v>#N/A</c:v>
                </c:pt>
              </c:numCache>
            </c:numRef>
          </c:val>
          <c:smooth val="0"/>
        </c:ser>
        <c:dLbls>
          <c:showLegendKey val="0"/>
          <c:showVal val="0"/>
          <c:showCatName val="0"/>
          <c:showSerName val="0"/>
          <c:showPercent val="0"/>
          <c:showBubbleSize val="0"/>
        </c:dLbls>
        <c:marker val="1"/>
        <c:smooth val="0"/>
        <c:axId val="251984504"/>
        <c:axId val="251984896"/>
      </c:lineChart>
      <c:catAx>
        <c:axId val="25198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984896"/>
        <c:crosses val="autoZero"/>
        <c:auto val="1"/>
        <c:lblAlgn val="ctr"/>
        <c:lblOffset val="100"/>
        <c:tickLblSkip val="1"/>
        <c:tickMarkSkip val="1"/>
        <c:noMultiLvlLbl val="0"/>
      </c:catAx>
      <c:valAx>
        <c:axId val="25198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984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普通会計における元利償還金は、借入利率の低下などにより利子償還額が減額となり、前年度から</a:t>
          </a:r>
          <a:r>
            <a:rPr kumimoji="1" lang="en-US" altLang="ja-JP" sz="1250">
              <a:latin typeface="ＭＳ ゴシック" pitchFamily="49" charset="-128"/>
              <a:ea typeface="ＭＳ ゴシック" pitchFamily="49" charset="-128"/>
            </a:rPr>
            <a:t>3</a:t>
          </a:r>
          <a:r>
            <a:rPr kumimoji="1" lang="ja-JP" altLang="en-US" sz="1250">
              <a:latin typeface="ＭＳ ゴシック" pitchFamily="49" charset="-128"/>
              <a:ea typeface="ＭＳ ゴシック" pitchFamily="49" charset="-128"/>
            </a:rPr>
            <a:t>百万円の減額となった。また、公営企業債の元利償還金に対する繰入金についても、下水道事業特別会計における分流式下水道に要する経費をはじめとした繰出金が減額となったことが大きく影響し、</a:t>
          </a:r>
          <a:r>
            <a:rPr kumimoji="1" lang="en-US" altLang="ja-JP" sz="1250">
              <a:latin typeface="ＭＳ ゴシック" pitchFamily="49" charset="-128"/>
              <a:ea typeface="ＭＳ ゴシック" pitchFamily="49" charset="-128"/>
            </a:rPr>
            <a:t>17</a:t>
          </a:r>
          <a:r>
            <a:rPr kumimoji="1" lang="ja-JP" altLang="en-US" sz="1250">
              <a:latin typeface="ＭＳ ゴシック" pitchFamily="49" charset="-128"/>
              <a:ea typeface="ＭＳ ゴシック" pitchFamily="49" charset="-128"/>
            </a:rPr>
            <a:t>百万円の減額となった。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その一方で、実質公債費比率の算定上、これらの実質公債費から控除する算入公債費等（普通交付税の基準財政需要額に算入される元利償還金等）は、平成</a:t>
          </a:r>
          <a:r>
            <a:rPr kumimoji="1" lang="en-US" altLang="ja-JP" sz="1250">
              <a:latin typeface="ＭＳ ゴシック" pitchFamily="49" charset="-128"/>
              <a:ea typeface="ＭＳ ゴシック" pitchFamily="49" charset="-128"/>
            </a:rPr>
            <a:t>7</a:t>
          </a:r>
          <a:r>
            <a:rPr kumimoji="1" lang="ja-JP" altLang="en-US" sz="1250">
              <a:latin typeface="ＭＳ ゴシック" pitchFamily="49" charset="-128"/>
              <a:ea typeface="ＭＳ ゴシック" pitchFamily="49" charset="-128"/>
            </a:rPr>
            <a:t>年度及び</a:t>
          </a:r>
          <a:r>
            <a:rPr kumimoji="1" lang="en-US" altLang="ja-JP" sz="1250">
              <a:latin typeface="ＭＳ ゴシック" pitchFamily="49" charset="-128"/>
              <a:ea typeface="ＭＳ ゴシック" pitchFamily="49" charset="-128"/>
            </a:rPr>
            <a:t>8</a:t>
          </a:r>
          <a:r>
            <a:rPr kumimoji="1" lang="ja-JP" altLang="en-US" sz="1250">
              <a:latin typeface="ＭＳ ゴシック" pitchFamily="49" charset="-128"/>
              <a:ea typeface="ＭＳ ゴシック" pitchFamily="49" charset="-128"/>
            </a:rPr>
            <a:t>年度に発行した減税補てん債の償還が終了したことにより大幅に減額となった。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この結果、実質公債費比率の分子は前年度と同水準となった。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将来負担額については、新体育館建設事業や小学校校舎耐震補強・大規模改造事業の財源として発行した地方債の借入が多額となったことにより、一般会計等に係る地方債の現在高は</a:t>
          </a:r>
          <a:r>
            <a:rPr kumimoji="1" lang="en-US" altLang="ja-JP" sz="1150">
              <a:latin typeface="ＭＳ ゴシック" pitchFamily="49" charset="-128"/>
              <a:ea typeface="ＭＳ ゴシック" pitchFamily="49" charset="-128"/>
            </a:rPr>
            <a:t>1,028</a:t>
          </a:r>
          <a:r>
            <a:rPr kumimoji="1" lang="ja-JP" altLang="en-US" sz="1150">
              <a:latin typeface="ＭＳ ゴシック" pitchFamily="49" charset="-128"/>
              <a:ea typeface="ＭＳ ゴシック" pitchFamily="49" charset="-128"/>
            </a:rPr>
            <a:t>百万円の大幅な増額となった。また、将来的には下水道事業における元利償還金に対する繰出金が増大する見込みであることから、公営企業債等繰入見込額についても</a:t>
          </a:r>
          <a:r>
            <a:rPr kumimoji="1" lang="en-US" altLang="ja-JP" sz="1150">
              <a:latin typeface="ＭＳ ゴシック" pitchFamily="49" charset="-128"/>
              <a:ea typeface="ＭＳ ゴシック" pitchFamily="49" charset="-128"/>
            </a:rPr>
            <a:t>302</a:t>
          </a:r>
          <a:r>
            <a:rPr kumimoji="1" lang="ja-JP" altLang="en-US" sz="1150">
              <a:latin typeface="ＭＳ ゴシック" pitchFamily="49" charset="-128"/>
              <a:ea typeface="ＭＳ ゴシック" pitchFamily="49" charset="-128"/>
            </a:rPr>
            <a:t>百万円の増額となった。一方で、大野・勝山地区広域行政事務組合において過去に借り入れたごみ処理施設建設に係る地方債現在高が年々減少していくことにより、組合等負担等見込額が</a:t>
          </a:r>
          <a:r>
            <a:rPr kumimoji="1" lang="en-US" altLang="ja-JP" sz="1150">
              <a:latin typeface="ＭＳ ゴシック" pitchFamily="49" charset="-128"/>
              <a:ea typeface="ＭＳ ゴシック" pitchFamily="49" charset="-128"/>
            </a:rPr>
            <a:t>158</a:t>
          </a:r>
          <a:r>
            <a:rPr kumimoji="1" lang="ja-JP" altLang="en-US" sz="1150">
              <a:latin typeface="ＭＳ ゴシック" pitchFamily="49" charset="-128"/>
              <a:ea typeface="ＭＳ ゴシック" pitchFamily="49" charset="-128"/>
            </a:rPr>
            <a:t>百万円の減額となったほか、退職手当負担見込額についても累積負担や給付差額が大きく減少したことにより</a:t>
          </a:r>
          <a:r>
            <a:rPr kumimoji="1" lang="en-US" altLang="ja-JP" sz="1150">
              <a:latin typeface="ＭＳ ゴシック" pitchFamily="49" charset="-128"/>
              <a:ea typeface="ＭＳ ゴシック" pitchFamily="49" charset="-128"/>
            </a:rPr>
            <a:t>72</a:t>
          </a:r>
          <a:r>
            <a:rPr kumimoji="1" lang="ja-JP" altLang="en-US" sz="1150">
              <a:latin typeface="ＭＳ ゴシック" pitchFamily="49" charset="-128"/>
              <a:ea typeface="ＭＳ ゴシック" pitchFamily="49" charset="-128"/>
            </a:rPr>
            <a:t>百万円の減額となった。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また、将来負担比率の算定上控除する充当可能財源等では、都市計画税や公営住宅使用料といった充当可能特定歳入が増となるなど、合計で</a:t>
          </a:r>
          <a:r>
            <a:rPr kumimoji="1" lang="en-US" altLang="ja-JP" sz="1150">
              <a:latin typeface="ＭＳ ゴシック" pitchFamily="49" charset="-128"/>
              <a:ea typeface="ＭＳ ゴシック" pitchFamily="49" charset="-128"/>
            </a:rPr>
            <a:t>423</a:t>
          </a:r>
          <a:r>
            <a:rPr kumimoji="1" lang="ja-JP" altLang="en-US" sz="1150">
              <a:latin typeface="ＭＳ ゴシック" pitchFamily="49" charset="-128"/>
              <a:ea typeface="ＭＳ ゴシック" pitchFamily="49" charset="-128"/>
            </a:rPr>
            <a:t>百万円の増額となった。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この結果、将来負担比率の分子は、前年度から</a:t>
          </a:r>
          <a:r>
            <a:rPr kumimoji="1" lang="en-US" altLang="ja-JP" sz="1150">
              <a:latin typeface="ＭＳ ゴシック" pitchFamily="49" charset="-128"/>
              <a:ea typeface="ＭＳ ゴシック" pitchFamily="49" charset="-128"/>
            </a:rPr>
            <a:t>677</a:t>
          </a:r>
          <a:r>
            <a:rPr kumimoji="1" lang="ja-JP" altLang="en-US" sz="1150">
              <a:latin typeface="ＭＳ ゴシック" pitchFamily="49" charset="-128"/>
              <a:ea typeface="ＭＳ ゴシック" pitchFamily="49" charset="-128"/>
            </a:rPr>
            <a:t>百万円の大幅な増額となり、直近</a:t>
          </a:r>
          <a:r>
            <a:rPr kumimoji="1" lang="en-US" altLang="ja-JP" sz="1150">
              <a:latin typeface="ＭＳ ゴシック" pitchFamily="49" charset="-128"/>
              <a:ea typeface="ＭＳ ゴシック" pitchFamily="49" charset="-128"/>
            </a:rPr>
            <a:t>5</a:t>
          </a:r>
          <a:r>
            <a:rPr kumimoji="1" lang="ja-JP" altLang="en-US" sz="1150">
              <a:latin typeface="ＭＳ ゴシック" pitchFamily="49" charset="-128"/>
              <a:ea typeface="ＭＳ ゴシック" pitchFamily="49" charset="-128"/>
            </a:rPr>
            <a:t>ヶ年で最も高い水準となった。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24,490
24,255
253.88
14,757,409
14,273,405
420,193
6,834,505
12,297,370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3</a:t>
          </a:r>
          <a:r>
            <a:rPr kumimoji="1" lang="ja-JP" altLang="en-US" sz="1300">
              <a:latin typeface="ＭＳ Ｐゴシック"/>
            </a:rPr>
            <a:t>ヶ年平均値）は、近年ほぼ横ばいで推移している。単年度の指数については</a:t>
          </a:r>
          <a:r>
            <a:rPr kumimoji="1" lang="en-US" altLang="ja-JP" sz="1300">
              <a:latin typeface="ＭＳ Ｐゴシック"/>
            </a:rPr>
            <a:t>0.44</a:t>
          </a:r>
          <a:r>
            <a:rPr kumimoji="1" lang="ja-JP" altLang="en-US" sz="1300">
              <a:latin typeface="ＭＳ Ｐゴシック"/>
            </a:rPr>
            <a:t>となり、前年度から</a:t>
          </a:r>
          <a:r>
            <a:rPr kumimoji="1" lang="en-US" altLang="ja-JP" sz="1300">
              <a:latin typeface="ＭＳ Ｐゴシック"/>
            </a:rPr>
            <a:t>0.01</a:t>
          </a:r>
          <a:r>
            <a:rPr kumimoji="1" lang="ja-JP" altLang="en-US" sz="1300">
              <a:latin typeface="ＭＳ Ｐゴシック"/>
            </a:rPr>
            <a:t>ポイント低下したが、これは歳入において地方消費税交付金の増という上昇要因があったものの、歳出において人口減少といった課題の解決を目的とした地方創生の推進による経費が増加したことによるものである。なお、類似団体の指数が大幅に上昇しているが、これは当市が今年度決算より市町村類型が変更となったためであ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85725</xdr:rowOff>
    </xdr:to>
    <xdr:cxnSp macro="">
      <xdr:nvCxnSpPr>
        <xdr:cNvPr id="71" name="直線コネクタ 70"/>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おいて、市税収入の減や公債費の増により悪化した経常収支比率は、今年度では、法人市民税（法人税割）をはじめとした市税の増収に加え、地方消費税交付金や普通交付税などが軒並み増額となったことにより、経常的な収入が前年度比</a:t>
          </a:r>
          <a:r>
            <a:rPr kumimoji="1" lang="en-US" altLang="ja-JP" sz="1300">
              <a:latin typeface="ＭＳ Ｐゴシック"/>
            </a:rPr>
            <a:t>5.5%</a:t>
          </a:r>
          <a:r>
            <a:rPr kumimoji="1" lang="ja-JP" altLang="en-US" sz="1300">
              <a:latin typeface="ＭＳ Ｐゴシック"/>
            </a:rPr>
            <a:t>の増となり、</a:t>
          </a:r>
          <a:r>
            <a:rPr kumimoji="1" lang="en-US" altLang="ja-JP" sz="1300">
              <a:latin typeface="ＭＳ Ｐゴシック"/>
            </a:rPr>
            <a:t>5.6</a:t>
          </a:r>
          <a:r>
            <a:rPr kumimoji="1" lang="ja-JP" altLang="en-US" sz="1300">
              <a:latin typeface="ＭＳ Ｐゴシック"/>
            </a:rPr>
            <a:t>ポイントもの大幅な改善を図ることができた。しかしながら、法人市民税（法人税割）の今後の収入見通しは厳しく、平成</a:t>
          </a:r>
          <a:r>
            <a:rPr kumimoji="1" lang="en-US" altLang="ja-JP" sz="1300">
              <a:latin typeface="ＭＳ Ｐゴシック"/>
            </a:rPr>
            <a:t>28</a:t>
          </a:r>
          <a:r>
            <a:rPr kumimoji="1" lang="ja-JP" altLang="en-US" sz="1300">
              <a:latin typeface="ＭＳ Ｐゴシック"/>
            </a:rPr>
            <a:t>年度以降は経常収支比率が再び悪化するものと想定されることから、徹底した経常経費の削減に努めなければならない。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2117</xdr:rowOff>
    </xdr:from>
    <xdr:to>
      <xdr:col>7</xdr:col>
      <xdr:colOff>152400</xdr:colOff>
      <xdr:row>67</xdr:row>
      <xdr:rowOff>55880</xdr:rowOff>
    </xdr:to>
    <xdr:cxnSp macro="">
      <xdr:nvCxnSpPr>
        <xdr:cNvPr id="131" name="直線コネクタ 130"/>
        <xdr:cNvCxnSpPr/>
      </xdr:nvCxnSpPr>
      <xdr:spPr>
        <a:xfrm flipV="1">
          <a:off x="4114800" y="1131781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7620</xdr:rowOff>
    </xdr:from>
    <xdr:to>
      <xdr:col>6</xdr:col>
      <xdr:colOff>0</xdr:colOff>
      <xdr:row>67</xdr:row>
      <xdr:rowOff>55880</xdr:rowOff>
    </xdr:to>
    <xdr:cxnSp macro="">
      <xdr:nvCxnSpPr>
        <xdr:cNvPr id="134" name="直線コネクタ 133"/>
        <xdr:cNvCxnSpPr/>
      </xdr:nvCxnSpPr>
      <xdr:spPr>
        <a:xfrm>
          <a:off x="3225800" y="114947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7620</xdr:rowOff>
    </xdr:from>
    <xdr:to>
      <xdr:col>4</xdr:col>
      <xdr:colOff>482600</xdr:colOff>
      <xdr:row>67</xdr:row>
      <xdr:rowOff>39794</xdr:rowOff>
    </xdr:to>
    <xdr:cxnSp macro="">
      <xdr:nvCxnSpPr>
        <xdr:cNvPr id="137" name="直線コネクタ 136"/>
        <xdr:cNvCxnSpPr/>
      </xdr:nvCxnSpPr>
      <xdr:spPr>
        <a:xfrm flipV="1">
          <a:off x="2336800" y="114947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39794</xdr:rowOff>
    </xdr:from>
    <xdr:to>
      <xdr:col>3</xdr:col>
      <xdr:colOff>279400</xdr:colOff>
      <xdr:row>67</xdr:row>
      <xdr:rowOff>59902</xdr:rowOff>
    </xdr:to>
    <xdr:cxnSp macro="">
      <xdr:nvCxnSpPr>
        <xdr:cNvPr id="140" name="直線コネクタ 139"/>
        <xdr:cNvCxnSpPr/>
      </xdr:nvCxnSpPr>
      <xdr:spPr>
        <a:xfrm flipV="1">
          <a:off x="1447800" y="115269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0" name="円/楕円 149"/>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51"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5080</xdr:rowOff>
    </xdr:from>
    <xdr:to>
      <xdr:col>6</xdr:col>
      <xdr:colOff>50800</xdr:colOff>
      <xdr:row>67</xdr:row>
      <xdr:rowOff>106680</xdr:rowOff>
    </xdr:to>
    <xdr:sp macro="" textlink="">
      <xdr:nvSpPr>
        <xdr:cNvPr id="152" name="円/楕円 151"/>
        <xdr:cNvSpPr/>
      </xdr:nvSpPr>
      <xdr:spPr>
        <a:xfrm>
          <a:off x="4064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91457</xdr:rowOff>
    </xdr:from>
    <xdr:ext cx="736600" cy="259045"/>
    <xdr:sp macro="" textlink="">
      <xdr:nvSpPr>
        <xdr:cNvPr id="153" name="テキスト ボックス 152"/>
        <xdr:cNvSpPr txBox="1"/>
      </xdr:nvSpPr>
      <xdr:spPr>
        <a:xfrm>
          <a:off x="3733800" y="1157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128270</xdr:rowOff>
    </xdr:from>
    <xdr:to>
      <xdr:col>4</xdr:col>
      <xdr:colOff>533400</xdr:colOff>
      <xdr:row>67</xdr:row>
      <xdr:rowOff>58420</xdr:rowOff>
    </xdr:to>
    <xdr:sp macro="" textlink="">
      <xdr:nvSpPr>
        <xdr:cNvPr id="154" name="円/楕円 153"/>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43197</xdr:rowOff>
    </xdr:from>
    <xdr:ext cx="762000" cy="259045"/>
    <xdr:sp macro="" textlink="">
      <xdr:nvSpPr>
        <xdr:cNvPr id="155" name="テキスト ボックス 154"/>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160444</xdr:rowOff>
    </xdr:from>
    <xdr:to>
      <xdr:col>3</xdr:col>
      <xdr:colOff>330200</xdr:colOff>
      <xdr:row>67</xdr:row>
      <xdr:rowOff>90594</xdr:rowOff>
    </xdr:to>
    <xdr:sp macro="" textlink="">
      <xdr:nvSpPr>
        <xdr:cNvPr id="156" name="円/楕円 155"/>
        <xdr:cNvSpPr/>
      </xdr:nvSpPr>
      <xdr:spPr>
        <a:xfrm>
          <a:off x="2286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75371</xdr:rowOff>
    </xdr:from>
    <xdr:ext cx="762000" cy="259045"/>
    <xdr:sp macro="" textlink="">
      <xdr:nvSpPr>
        <xdr:cNvPr id="157" name="テキスト ボックス 156"/>
        <xdr:cNvSpPr txBox="1"/>
      </xdr:nvSpPr>
      <xdr:spPr>
        <a:xfrm>
          <a:off x="1955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9102</xdr:rowOff>
    </xdr:from>
    <xdr:to>
      <xdr:col>2</xdr:col>
      <xdr:colOff>127000</xdr:colOff>
      <xdr:row>67</xdr:row>
      <xdr:rowOff>110702</xdr:rowOff>
    </xdr:to>
    <xdr:sp macro="" textlink="">
      <xdr:nvSpPr>
        <xdr:cNvPr id="158" name="円/楕円 157"/>
        <xdr:cNvSpPr/>
      </xdr:nvSpPr>
      <xdr:spPr>
        <a:xfrm>
          <a:off x="13970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95479</xdr:rowOff>
    </xdr:from>
    <xdr:ext cx="762000" cy="259045"/>
    <xdr:sp macro="" textlink="">
      <xdr:nvSpPr>
        <xdr:cNvPr id="159" name="テキスト ボックス 158"/>
        <xdr:cNvSpPr txBox="1"/>
      </xdr:nvSpPr>
      <xdr:spPr>
        <a:xfrm>
          <a:off x="1066800" y="11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[159,473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に比べ高くなっているのは、主として人件費の決算額が高い水準となっていることが原因である。今年度では、降雪量が例年よりも少なかったことにより除排雪経費を低減させることができたことから、人件費・物件費等の総額が前年度から減額となったものの、人口減少率がそれを上回ったことにより、住民一人当たり人件費・物件費等決算額は増額となった。また、公共施設等維持管理費も決算額を押し上げる要因となっていることから、指定管理者制度の導入を推進し、公共施設の維持管理コストの低減を図っていくことが必要とな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148272</xdr:rowOff>
    </xdr:from>
    <xdr:to>
      <xdr:col>7</xdr:col>
      <xdr:colOff>152400</xdr:colOff>
      <xdr:row>81</xdr:row>
      <xdr:rowOff>152397</xdr:rowOff>
    </xdr:to>
    <xdr:cxnSp macro="">
      <xdr:nvCxnSpPr>
        <xdr:cNvPr id="194" name="直線コネクタ 193"/>
        <xdr:cNvCxnSpPr/>
      </xdr:nvCxnSpPr>
      <xdr:spPr>
        <a:xfrm>
          <a:off x="4114800" y="14035722"/>
          <a:ext cx="8382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101282</xdr:rowOff>
    </xdr:from>
    <xdr:to>
      <xdr:col>6</xdr:col>
      <xdr:colOff>0</xdr:colOff>
      <xdr:row>81</xdr:row>
      <xdr:rowOff>148272</xdr:rowOff>
    </xdr:to>
    <xdr:cxnSp macro="">
      <xdr:nvCxnSpPr>
        <xdr:cNvPr id="197" name="直線コネクタ 196"/>
        <xdr:cNvCxnSpPr/>
      </xdr:nvCxnSpPr>
      <xdr:spPr>
        <a:xfrm>
          <a:off x="3225800" y="13988732"/>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12510</xdr:rowOff>
    </xdr:from>
    <xdr:ext cx="736600" cy="259045"/>
    <xdr:sp macro="" textlink="">
      <xdr:nvSpPr>
        <xdr:cNvPr id="199" name="テキスト ボックス 198"/>
        <xdr:cNvSpPr txBox="1"/>
      </xdr:nvSpPr>
      <xdr:spPr>
        <a:xfrm>
          <a:off x="3733800" y="1372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101282</xdr:rowOff>
    </xdr:from>
    <xdr:to>
      <xdr:col>4</xdr:col>
      <xdr:colOff>482600</xdr:colOff>
      <xdr:row>81</xdr:row>
      <xdr:rowOff>108465</xdr:rowOff>
    </xdr:to>
    <xdr:cxnSp macro="">
      <xdr:nvCxnSpPr>
        <xdr:cNvPr id="200" name="直線コネクタ 199"/>
        <xdr:cNvCxnSpPr/>
      </xdr:nvCxnSpPr>
      <xdr:spPr>
        <a:xfrm flipV="1">
          <a:off x="2336800" y="13988732"/>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108465</xdr:rowOff>
    </xdr:from>
    <xdr:to>
      <xdr:col>3</xdr:col>
      <xdr:colOff>279400</xdr:colOff>
      <xdr:row>81</xdr:row>
      <xdr:rowOff>147672</xdr:rowOff>
    </xdr:to>
    <xdr:cxnSp macro="">
      <xdr:nvCxnSpPr>
        <xdr:cNvPr id="203" name="直線コネクタ 202"/>
        <xdr:cNvCxnSpPr/>
      </xdr:nvCxnSpPr>
      <xdr:spPr>
        <a:xfrm flipV="1">
          <a:off x="1447800" y="13995915"/>
          <a:ext cx="8890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31966</xdr:rowOff>
    </xdr:from>
    <xdr:ext cx="762000" cy="259045"/>
    <xdr:sp macro="" textlink="">
      <xdr:nvSpPr>
        <xdr:cNvPr id="207" name="テキスト ボックス 206"/>
        <xdr:cNvSpPr txBox="1"/>
      </xdr:nvSpPr>
      <xdr:spPr>
        <a:xfrm>
          <a:off x="1066800" y="1374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101597</xdr:rowOff>
    </xdr:from>
    <xdr:to>
      <xdr:col>7</xdr:col>
      <xdr:colOff>203200</xdr:colOff>
      <xdr:row>82</xdr:row>
      <xdr:rowOff>31747</xdr:rowOff>
    </xdr:to>
    <xdr:sp macro="" textlink="">
      <xdr:nvSpPr>
        <xdr:cNvPr id="213" name="円/楕円 212"/>
        <xdr:cNvSpPr/>
      </xdr:nvSpPr>
      <xdr:spPr>
        <a:xfrm>
          <a:off x="4902200" y="139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73674</xdr:rowOff>
    </xdr:from>
    <xdr:ext cx="762000" cy="259045"/>
    <xdr:sp macro="" textlink="">
      <xdr:nvSpPr>
        <xdr:cNvPr id="214" name="人件費・物件費等の状況該当値テキスト"/>
        <xdr:cNvSpPr txBox="1"/>
      </xdr:nvSpPr>
      <xdr:spPr>
        <a:xfrm>
          <a:off x="5041900" y="1396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159,473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97472</xdr:rowOff>
    </xdr:from>
    <xdr:to>
      <xdr:col>6</xdr:col>
      <xdr:colOff>50800</xdr:colOff>
      <xdr:row>82</xdr:row>
      <xdr:rowOff>27622</xdr:rowOff>
    </xdr:to>
    <xdr:sp macro="" textlink="">
      <xdr:nvSpPr>
        <xdr:cNvPr id="215" name="円/楕円 214"/>
        <xdr:cNvSpPr/>
      </xdr:nvSpPr>
      <xdr:spPr>
        <a:xfrm>
          <a:off x="4064000" y="1398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12399</xdr:rowOff>
    </xdr:from>
    <xdr:ext cx="736600" cy="259045"/>
    <xdr:sp macro="" textlink="">
      <xdr:nvSpPr>
        <xdr:cNvPr id="216" name="テキスト ボックス 215"/>
        <xdr:cNvSpPr txBox="1"/>
      </xdr:nvSpPr>
      <xdr:spPr>
        <a:xfrm>
          <a:off x="3733800" y="1407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50482</xdr:rowOff>
    </xdr:from>
    <xdr:to>
      <xdr:col>4</xdr:col>
      <xdr:colOff>533400</xdr:colOff>
      <xdr:row>81</xdr:row>
      <xdr:rowOff>152082</xdr:rowOff>
    </xdr:to>
    <xdr:sp macro="" textlink="">
      <xdr:nvSpPr>
        <xdr:cNvPr id="217" name="円/楕円 216"/>
        <xdr:cNvSpPr/>
      </xdr:nvSpPr>
      <xdr:spPr>
        <a:xfrm>
          <a:off x="3175000" y="139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162259</xdr:rowOff>
    </xdr:from>
    <xdr:ext cx="762000" cy="259045"/>
    <xdr:sp macro="" textlink="">
      <xdr:nvSpPr>
        <xdr:cNvPr id="218" name="テキスト ボックス 217"/>
        <xdr:cNvSpPr txBox="1"/>
      </xdr:nvSpPr>
      <xdr:spPr>
        <a:xfrm>
          <a:off x="2844800" y="1370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57665</xdr:rowOff>
    </xdr:from>
    <xdr:to>
      <xdr:col>3</xdr:col>
      <xdr:colOff>330200</xdr:colOff>
      <xdr:row>81</xdr:row>
      <xdr:rowOff>159265</xdr:rowOff>
    </xdr:to>
    <xdr:sp macro="" textlink="">
      <xdr:nvSpPr>
        <xdr:cNvPr id="219" name="円/楕円 218"/>
        <xdr:cNvSpPr/>
      </xdr:nvSpPr>
      <xdr:spPr>
        <a:xfrm>
          <a:off x="2286000" y="139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169442</xdr:rowOff>
    </xdr:from>
    <xdr:ext cx="762000" cy="259045"/>
    <xdr:sp macro="" textlink="">
      <xdr:nvSpPr>
        <xdr:cNvPr id="220" name="テキスト ボックス 219"/>
        <xdr:cNvSpPr txBox="1"/>
      </xdr:nvSpPr>
      <xdr:spPr>
        <a:xfrm>
          <a:off x="1955800" y="1371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96872</xdr:rowOff>
    </xdr:from>
    <xdr:to>
      <xdr:col>2</xdr:col>
      <xdr:colOff>127000</xdr:colOff>
      <xdr:row>82</xdr:row>
      <xdr:rowOff>27022</xdr:rowOff>
    </xdr:to>
    <xdr:sp macro="" textlink="">
      <xdr:nvSpPr>
        <xdr:cNvPr id="221" name="円/楕円 220"/>
        <xdr:cNvSpPr/>
      </xdr:nvSpPr>
      <xdr:spPr>
        <a:xfrm>
          <a:off x="1397000" y="139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11799</xdr:rowOff>
    </xdr:from>
    <xdr:ext cx="762000" cy="259045"/>
    <xdr:sp macro="" textlink="">
      <xdr:nvSpPr>
        <xdr:cNvPr id="222" name="テキスト ボックス 221"/>
        <xdr:cNvSpPr txBox="1"/>
      </xdr:nvSpPr>
      <xdr:spPr>
        <a:xfrm>
          <a:off x="1066800" y="140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過去</a:t>
          </a:r>
          <a:r>
            <a:rPr kumimoji="1" lang="en-US" altLang="ja-JP" sz="1300" baseline="0">
              <a:latin typeface="ＭＳ Ｐゴシック"/>
            </a:rPr>
            <a:t>5</a:t>
          </a:r>
          <a:r>
            <a:rPr kumimoji="1" lang="ja-JP" altLang="en-US" sz="1300" baseline="0">
              <a:latin typeface="ＭＳ Ｐゴシック"/>
            </a:rPr>
            <a:t>ヶ年の推移では、平成</a:t>
          </a:r>
          <a:r>
            <a:rPr kumimoji="1" lang="en-US" altLang="ja-JP" sz="1300" baseline="0">
              <a:latin typeface="ＭＳ Ｐゴシック"/>
            </a:rPr>
            <a:t>23</a:t>
          </a:r>
          <a:r>
            <a:rPr kumimoji="1" lang="ja-JP" altLang="en-US" sz="1300" baseline="0">
              <a:latin typeface="ＭＳ Ｐゴシック"/>
            </a:rPr>
            <a:t>年度及び平成</a:t>
          </a:r>
          <a:r>
            <a:rPr kumimoji="1" lang="en-US" altLang="ja-JP" sz="1300" baseline="0">
              <a:latin typeface="ＭＳ Ｐゴシック"/>
            </a:rPr>
            <a:t>24</a:t>
          </a:r>
          <a:r>
            <a:rPr kumimoji="1" lang="ja-JP" altLang="en-US" sz="1300" baseline="0">
              <a:latin typeface="ＭＳ Ｐゴシック"/>
            </a:rPr>
            <a:t>年度におけるラスパイレス指数が非常に高い水準となっているが、これは国における国家公務員の給与減額支給措置により相対的に高い水準となったためである。なお、この特殊要因が無かった場合の指数（参考値）は、平成</a:t>
          </a:r>
          <a:r>
            <a:rPr kumimoji="1" lang="en-US" altLang="ja-JP" sz="1300" baseline="0">
              <a:latin typeface="ＭＳ Ｐゴシック"/>
            </a:rPr>
            <a:t>23</a:t>
          </a:r>
          <a:r>
            <a:rPr kumimoji="1" lang="ja-JP" altLang="en-US" sz="1300" baseline="0">
              <a:latin typeface="ＭＳ Ｐゴシック"/>
            </a:rPr>
            <a:t>年度が</a:t>
          </a:r>
          <a:r>
            <a:rPr kumimoji="1" lang="en-US" altLang="ja-JP" sz="1300" baseline="0">
              <a:latin typeface="ＭＳ Ｐゴシック"/>
            </a:rPr>
            <a:t>95.5</a:t>
          </a:r>
          <a:r>
            <a:rPr kumimoji="1" lang="ja-JP" altLang="en-US" sz="1300" baseline="0">
              <a:latin typeface="ＭＳ Ｐゴシック"/>
            </a:rPr>
            <a:t>、平成</a:t>
          </a:r>
          <a:r>
            <a:rPr kumimoji="1" lang="en-US" altLang="ja-JP" sz="1300" baseline="0">
              <a:latin typeface="ＭＳ Ｐゴシック"/>
            </a:rPr>
            <a:t>24</a:t>
          </a:r>
          <a:r>
            <a:rPr kumimoji="1" lang="ja-JP" altLang="en-US" sz="1300" baseline="0">
              <a:latin typeface="ＭＳ Ｐゴシック"/>
            </a:rPr>
            <a:t>年度が</a:t>
          </a:r>
          <a:r>
            <a:rPr kumimoji="1" lang="en-US" altLang="ja-JP" sz="1300" baseline="0">
              <a:latin typeface="ＭＳ Ｐゴシック"/>
            </a:rPr>
            <a:t>95.2</a:t>
          </a:r>
          <a:r>
            <a:rPr kumimoji="1" lang="ja-JP" altLang="en-US" sz="1300" baseline="0">
              <a:latin typeface="ＭＳ Ｐゴシック"/>
            </a:rPr>
            <a:t>となっており、直近</a:t>
          </a:r>
          <a:r>
            <a:rPr kumimoji="1" lang="en-US" altLang="ja-JP" sz="1300" baseline="0">
              <a:latin typeface="ＭＳ Ｐゴシック"/>
            </a:rPr>
            <a:t>5</a:t>
          </a:r>
          <a:r>
            <a:rPr kumimoji="1" lang="ja-JP" altLang="en-US" sz="1300" baseline="0">
              <a:latin typeface="ＭＳ Ｐゴシック"/>
            </a:rPr>
            <a:t>ヶ年を通して適正な給与水準が維持できているものと思われる。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122766</xdr:rowOff>
    </xdr:to>
    <xdr:cxnSp macro="">
      <xdr:nvCxnSpPr>
        <xdr:cNvPr id="258" name="直線コネクタ 257"/>
        <xdr:cNvCxnSpPr/>
      </xdr:nvCxnSpPr>
      <xdr:spPr>
        <a:xfrm flipV="1">
          <a:off x="16179800" y="1440966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84</xdr:row>
      <xdr:rowOff>122766</xdr:rowOff>
    </xdr:to>
    <xdr:cxnSp macro="">
      <xdr:nvCxnSpPr>
        <xdr:cNvPr id="261" name="直線コネクタ 260"/>
        <xdr:cNvCxnSpPr/>
      </xdr:nvCxnSpPr>
      <xdr:spPr>
        <a:xfrm>
          <a:off x="15290800" y="144900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88</xdr:row>
      <xdr:rowOff>160866</xdr:rowOff>
    </xdr:to>
    <xdr:cxnSp macro="">
      <xdr:nvCxnSpPr>
        <xdr:cNvPr id="264" name="直線コネクタ 263"/>
        <xdr:cNvCxnSpPr/>
      </xdr:nvCxnSpPr>
      <xdr:spPr>
        <a:xfrm flipV="1">
          <a:off x="14401800" y="14490095"/>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23888</xdr:rowOff>
    </xdr:to>
    <xdr:cxnSp macro="">
      <xdr:nvCxnSpPr>
        <xdr:cNvPr id="267" name="直線コネクタ 266"/>
        <xdr:cNvCxnSpPr/>
      </xdr:nvCxnSpPr>
      <xdr:spPr>
        <a:xfrm flipV="1">
          <a:off x="13512800" y="152484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145039</xdr:rowOff>
    </xdr:from>
    <xdr:ext cx="762000" cy="259045"/>
    <xdr:sp macro="" textlink="">
      <xdr:nvSpPr>
        <xdr:cNvPr id="278"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9" name="円/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80" name="テキスト ボックス 279"/>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81" name="円/楕円 280"/>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149272</xdr:rowOff>
    </xdr:from>
    <xdr:ext cx="762000" cy="259045"/>
    <xdr:sp macro="" textlink="">
      <xdr:nvSpPr>
        <xdr:cNvPr id="282" name="テキスト ボックス 281"/>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4" name="テキスト ボックス 283"/>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5" name="円/楕円 284"/>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84865</xdr:rowOff>
    </xdr:from>
    <xdr:ext cx="762000" cy="259045"/>
    <xdr:sp macro="" textlink="">
      <xdr:nvSpPr>
        <xdr:cNvPr id="286" name="テキスト ボックス 285"/>
        <xdr:cNvSpPr txBox="1"/>
      </xdr:nvSpPr>
      <xdr:spPr>
        <a:xfrm>
          <a:off x="13131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現在、第</a:t>
          </a:r>
          <a:r>
            <a:rPr kumimoji="1" lang="en-US" altLang="ja-JP" sz="1300">
              <a:latin typeface="ＭＳ Ｐゴシック"/>
            </a:rPr>
            <a:t>2</a:t>
          </a:r>
          <a:r>
            <a:rPr kumimoji="1" lang="ja-JP" altLang="en-US" sz="1300">
              <a:latin typeface="ＭＳ Ｐゴシック"/>
            </a:rPr>
            <a:t>次勝山市行財政改革実施計画において職員数の削減を実施項目に掲げ、平成</a:t>
          </a:r>
          <a:r>
            <a:rPr kumimoji="1" lang="en-US" altLang="ja-JP" sz="1300">
              <a:latin typeface="ＭＳ Ｐゴシック"/>
            </a:rPr>
            <a:t>32</a:t>
          </a:r>
          <a:r>
            <a:rPr kumimoji="1" lang="ja-JP" altLang="en-US" sz="1300">
              <a:latin typeface="ＭＳ Ｐゴシック"/>
            </a:rPr>
            <a:t>年度までに、平成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月時点の職員数（</a:t>
          </a:r>
          <a:r>
            <a:rPr kumimoji="1" lang="en-US" altLang="ja-JP" sz="1300">
              <a:latin typeface="ＭＳ Ｐゴシック"/>
            </a:rPr>
            <a:t>315</a:t>
          </a:r>
          <a:r>
            <a:rPr kumimoji="1" lang="ja-JP" altLang="en-US" sz="1300">
              <a:latin typeface="ＭＳ Ｐゴシック"/>
            </a:rPr>
            <a:t>名）から</a:t>
          </a:r>
          <a:r>
            <a:rPr kumimoji="1" lang="en-US" altLang="ja-JP" sz="1300">
              <a:latin typeface="ＭＳ Ｐゴシック"/>
            </a:rPr>
            <a:t>21</a:t>
          </a:r>
          <a:r>
            <a:rPr kumimoji="1" lang="ja-JP" altLang="en-US" sz="1300">
              <a:latin typeface="ＭＳ Ｐゴシック"/>
            </a:rPr>
            <a:t>名削減することを目標に進めている。平成</a:t>
          </a:r>
          <a:r>
            <a:rPr kumimoji="1" lang="en-US" altLang="ja-JP" sz="1300">
              <a:latin typeface="ＭＳ Ｐゴシック"/>
            </a:rPr>
            <a:t>27</a:t>
          </a:r>
          <a:r>
            <a:rPr kumimoji="1" lang="ja-JP" altLang="en-US" sz="1300">
              <a:latin typeface="ＭＳ Ｐゴシック"/>
            </a:rPr>
            <a:t>年度末時点では、年次ごとの計画を上回る状況となっており、順調に定数管理を進めることができている状況であるが、類似団体と比較して相当に高い水準となっていることから、引き続き厳格な定数管理を進めていく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163467</xdr:rowOff>
    </xdr:from>
    <xdr:to>
      <xdr:col>24</xdr:col>
      <xdr:colOff>558800</xdr:colOff>
      <xdr:row>64</xdr:row>
      <xdr:rowOff>168638</xdr:rowOff>
    </xdr:to>
    <xdr:cxnSp macro="">
      <xdr:nvCxnSpPr>
        <xdr:cNvPr id="323" name="直線コネクタ 322"/>
        <xdr:cNvCxnSpPr/>
      </xdr:nvCxnSpPr>
      <xdr:spPr>
        <a:xfrm flipV="1">
          <a:off x="16179800" y="11136267"/>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4"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151402</xdr:rowOff>
    </xdr:from>
    <xdr:to>
      <xdr:col>23</xdr:col>
      <xdr:colOff>406400</xdr:colOff>
      <xdr:row>64</xdr:row>
      <xdr:rowOff>168638</xdr:rowOff>
    </xdr:to>
    <xdr:cxnSp macro="">
      <xdr:nvCxnSpPr>
        <xdr:cNvPr id="326" name="直線コネクタ 325"/>
        <xdr:cNvCxnSpPr/>
      </xdr:nvCxnSpPr>
      <xdr:spPr>
        <a:xfrm>
          <a:off x="15290800" y="1112420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121846</xdr:rowOff>
    </xdr:from>
    <xdr:ext cx="736600" cy="259045"/>
    <xdr:sp macro="" textlink="">
      <xdr:nvSpPr>
        <xdr:cNvPr id="328" name="テキスト ボックス 327"/>
        <xdr:cNvSpPr txBox="1"/>
      </xdr:nvSpPr>
      <xdr:spPr>
        <a:xfrm>
          <a:off x="15798800" y="105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151402</xdr:rowOff>
    </xdr:from>
    <xdr:to>
      <xdr:col>22</xdr:col>
      <xdr:colOff>203200</xdr:colOff>
      <xdr:row>64</xdr:row>
      <xdr:rowOff>161744</xdr:rowOff>
    </xdr:to>
    <xdr:cxnSp macro="">
      <xdr:nvCxnSpPr>
        <xdr:cNvPr id="329" name="直線コネクタ 328"/>
        <xdr:cNvCxnSpPr/>
      </xdr:nvCxnSpPr>
      <xdr:spPr>
        <a:xfrm flipV="1">
          <a:off x="14401800" y="111242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116676</xdr:rowOff>
    </xdr:from>
    <xdr:ext cx="762000" cy="259045"/>
    <xdr:sp macro="" textlink="">
      <xdr:nvSpPr>
        <xdr:cNvPr id="331" name="テキスト ボックス 330"/>
        <xdr:cNvSpPr txBox="1"/>
      </xdr:nvSpPr>
      <xdr:spPr>
        <a:xfrm>
          <a:off x="14909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161744</xdr:rowOff>
    </xdr:from>
    <xdr:to>
      <xdr:col>21</xdr:col>
      <xdr:colOff>0</xdr:colOff>
      <xdr:row>65</xdr:row>
      <xdr:rowOff>29935</xdr:rowOff>
    </xdr:to>
    <xdr:cxnSp macro="">
      <xdr:nvCxnSpPr>
        <xdr:cNvPr id="332" name="直線コネクタ 331"/>
        <xdr:cNvCxnSpPr/>
      </xdr:nvCxnSpPr>
      <xdr:spPr>
        <a:xfrm flipV="1">
          <a:off x="13512800" y="11134544"/>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123570</xdr:rowOff>
    </xdr:from>
    <xdr:ext cx="762000" cy="259045"/>
    <xdr:sp macro="" textlink="">
      <xdr:nvSpPr>
        <xdr:cNvPr id="334" name="テキスト ボックス 333"/>
        <xdr:cNvSpPr txBox="1"/>
      </xdr:nvSpPr>
      <xdr:spPr>
        <a:xfrm>
          <a:off x="14020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137358</xdr:rowOff>
    </xdr:from>
    <xdr:ext cx="762000" cy="259045"/>
    <xdr:sp macro="" textlink="">
      <xdr:nvSpPr>
        <xdr:cNvPr id="336" name="テキスト ボックス 335"/>
        <xdr:cNvSpPr txBox="1"/>
      </xdr:nvSpPr>
      <xdr:spPr>
        <a:xfrm>
          <a:off x="13131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112667</xdr:rowOff>
    </xdr:from>
    <xdr:to>
      <xdr:col>24</xdr:col>
      <xdr:colOff>609600</xdr:colOff>
      <xdr:row>65</xdr:row>
      <xdr:rowOff>42817</xdr:rowOff>
    </xdr:to>
    <xdr:sp macro="" textlink="">
      <xdr:nvSpPr>
        <xdr:cNvPr id="342" name="円/楕円 341"/>
        <xdr:cNvSpPr/>
      </xdr:nvSpPr>
      <xdr:spPr>
        <a:xfrm>
          <a:off x="169672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84744</xdr:rowOff>
    </xdr:from>
    <xdr:ext cx="762000" cy="259045"/>
    <xdr:sp macro="" textlink="">
      <xdr:nvSpPr>
        <xdr:cNvPr id="343" name="定員管理の状況該当値テキスト"/>
        <xdr:cNvSpPr txBox="1"/>
      </xdr:nvSpPr>
      <xdr:spPr>
        <a:xfrm>
          <a:off x="17106900" y="11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117838</xdr:rowOff>
    </xdr:from>
    <xdr:to>
      <xdr:col>23</xdr:col>
      <xdr:colOff>457200</xdr:colOff>
      <xdr:row>65</xdr:row>
      <xdr:rowOff>47988</xdr:rowOff>
    </xdr:to>
    <xdr:sp macro="" textlink="">
      <xdr:nvSpPr>
        <xdr:cNvPr id="344" name="円/楕円 343"/>
        <xdr:cNvSpPr/>
      </xdr:nvSpPr>
      <xdr:spPr>
        <a:xfrm>
          <a:off x="16129000" y="11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32765</xdr:rowOff>
    </xdr:from>
    <xdr:ext cx="736600" cy="259045"/>
    <xdr:sp macro="" textlink="">
      <xdr:nvSpPr>
        <xdr:cNvPr id="345" name="テキスト ボックス 344"/>
        <xdr:cNvSpPr txBox="1"/>
      </xdr:nvSpPr>
      <xdr:spPr>
        <a:xfrm>
          <a:off x="15798800" y="11177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100602</xdr:rowOff>
    </xdr:from>
    <xdr:to>
      <xdr:col>22</xdr:col>
      <xdr:colOff>254000</xdr:colOff>
      <xdr:row>65</xdr:row>
      <xdr:rowOff>30752</xdr:rowOff>
    </xdr:to>
    <xdr:sp macro="" textlink="">
      <xdr:nvSpPr>
        <xdr:cNvPr id="346" name="円/楕円 345"/>
        <xdr:cNvSpPr/>
      </xdr:nvSpPr>
      <xdr:spPr>
        <a:xfrm>
          <a:off x="15240000" y="11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15529</xdr:rowOff>
    </xdr:from>
    <xdr:ext cx="762000" cy="259045"/>
    <xdr:sp macro="" textlink="">
      <xdr:nvSpPr>
        <xdr:cNvPr id="347" name="テキスト ボックス 346"/>
        <xdr:cNvSpPr txBox="1"/>
      </xdr:nvSpPr>
      <xdr:spPr>
        <a:xfrm>
          <a:off x="14909800" y="111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110944</xdr:rowOff>
    </xdr:from>
    <xdr:to>
      <xdr:col>21</xdr:col>
      <xdr:colOff>50800</xdr:colOff>
      <xdr:row>65</xdr:row>
      <xdr:rowOff>41094</xdr:rowOff>
    </xdr:to>
    <xdr:sp macro="" textlink="">
      <xdr:nvSpPr>
        <xdr:cNvPr id="348" name="円/楕円 347"/>
        <xdr:cNvSpPr/>
      </xdr:nvSpPr>
      <xdr:spPr>
        <a:xfrm>
          <a:off x="14351000" y="110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25871</xdr:rowOff>
    </xdr:from>
    <xdr:ext cx="762000" cy="259045"/>
    <xdr:sp macro="" textlink="">
      <xdr:nvSpPr>
        <xdr:cNvPr id="349" name="テキスト ボックス 348"/>
        <xdr:cNvSpPr txBox="1"/>
      </xdr:nvSpPr>
      <xdr:spPr>
        <a:xfrm>
          <a:off x="14020800" y="111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150585</xdr:rowOff>
    </xdr:from>
    <xdr:to>
      <xdr:col>19</xdr:col>
      <xdr:colOff>533400</xdr:colOff>
      <xdr:row>65</xdr:row>
      <xdr:rowOff>80735</xdr:rowOff>
    </xdr:to>
    <xdr:sp macro="" textlink="">
      <xdr:nvSpPr>
        <xdr:cNvPr id="350" name="円/楕円 349"/>
        <xdr:cNvSpPr/>
      </xdr:nvSpPr>
      <xdr:spPr>
        <a:xfrm>
          <a:off x="13462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65512</xdr:rowOff>
    </xdr:from>
    <xdr:ext cx="762000" cy="259045"/>
    <xdr:sp macro="" textlink="">
      <xdr:nvSpPr>
        <xdr:cNvPr id="351" name="テキスト ボックス 350"/>
        <xdr:cNvSpPr txBox="1"/>
      </xdr:nvSpPr>
      <xdr:spPr>
        <a:xfrm>
          <a:off x="13131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類似団体平均値および県平均値と比較して良好な水準となっている実質公債費比率は、単年度では前年度より</a:t>
          </a:r>
          <a:r>
            <a:rPr kumimoji="1" lang="en-US" altLang="ja-JP" sz="1300">
              <a:latin typeface="ＭＳ Ｐゴシック"/>
            </a:rPr>
            <a:t>0.2</a:t>
          </a:r>
          <a:r>
            <a:rPr kumimoji="1" lang="ja-JP" altLang="en-US" sz="1300">
              <a:latin typeface="ＭＳ Ｐゴシック"/>
            </a:rPr>
            <a:t>ポイント改善されたものの、</a:t>
          </a:r>
          <a:r>
            <a:rPr kumimoji="1" lang="en-US" altLang="ja-JP" sz="1300">
              <a:latin typeface="ＭＳ Ｐゴシック"/>
            </a:rPr>
            <a:t>3</a:t>
          </a:r>
          <a:r>
            <a:rPr kumimoji="1" lang="ja-JP" altLang="en-US" sz="1300">
              <a:latin typeface="ＭＳ Ｐゴシック"/>
            </a:rPr>
            <a:t>ヶ年平均値では逆に</a:t>
          </a:r>
          <a:r>
            <a:rPr kumimoji="1" lang="en-US" altLang="ja-JP" sz="1300">
              <a:latin typeface="ＭＳ Ｐゴシック"/>
            </a:rPr>
            <a:t>0.4</a:t>
          </a:r>
          <a:r>
            <a:rPr kumimoji="1" lang="ja-JP" altLang="en-US" sz="1300">
              <a:latin typeface="ＭＳ Ｐゴシック"/>
            </a:rPr>
            <a:t>ポイント悪化した。今後の見込としては、新体育館建設事業等の大型建設事業の財源として発行した地方債の元金償還が本格化していくことが見込まれており、公債費負担が大きく膨らまないよう、地方債の発行に頼らない財政運営を進めることが重要となってい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22437</xdr:rowOff>
    </xdr:to>
    <xdr:cxnSp macro="">
      <xdr:nvCxnSpPr>
        <xdr:cNvPr id="385" name="直線コネクタ 384"/>
        <xdr:cNvCxnSpPr/>
      </xdr:nvCxnSpPr>
      <xdr:spPr>
        <a:xfrm>
          <a:off x="16179800" y="68482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161713</xdr:rowOff>
    </xdr:from>
    <xdr:to>
      <xdr:col>23</xdr:col>
      <xdr:colOff>406400</xdr:colOff>
      <xdr:row>39</xdr:row>
      <xdr:rowOff>161713</xdr:rowOff>
    </xdr:to>
    <xdr:cxnSp macro="">
      <xdr:nvCxnSpPr>
        <xdr:cNvPr id="388" name="直線コネクタ 387"/>
        <xdr:cNvCxnSpPr/>
      </xdr:nvCxnSpPr>
      <xdr:spPr>
        <a:xfrm>
          <a:off x="15290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90" name="テキスト ボックス 389"/>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161713</xdr:rowOff>
    </xdr:from>
    <xdr:to>
      <xdr:col>22</xdr:col>
      <xdr:colOff>203200</xdr:colOff>
      <xdr:row>40</xdr:row>
      <xdr:rowOff>46567</xdr:rowOff>
    </xdr:to>
    <xdr:cxnSp macro="">
      <xdr:nvCxnSpPr>
        <xdr:cNvPr id="391" name="直線コネクタ 390"/>
        <xdr:cNvCxnSpPr/>
      </xdr:nvCxnSpPr>
      <xdr:spPr>
        <a:xfrm flipV="1">
          <a:off x="14401800" y="684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3" name="テキスト ボックス 39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41</xdr:row>
      <xdr:rowOff>11854</xdr:rowOff>
    </xdr:to>
    <xdr:cxnSp macro="">
      <xdr:nvCxnSpPr>
        <xdr:cNvPr id="394" name="直線コネクタ 393"/>
        <xdr:cNvCxnSpPr/>
      </xdr:nvCxnSpPr>
      <xdr:spPr>
        <a:xfrm flipV="1">
          <a:off x="13512800" y="69045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404" name="円/楕円 403"/>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405"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110913</xdr:rowOff>
    </xdr:from>
    <xdr:to>
      <xdr:col>23</xdr:col>
      <xdr:colOff>457200</xdr:colOff>
      <xdr:row>40</xdr:row>
      <xdr:rowOff>41063</xdr:rowOff>
    </xdr:to>
    <xdr:sp macro="" textlink="">
      <xdr:nvSpPr>
        <xdr:cNvPr id="406" name="円/楕円 405"/>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407" name="テキスト ボックス 406"/>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110913</xdr:rowOff>
    </xdr:from>
    <xdr:to>
      <xdr:col>22</xdr:col>
      <xdr:colOff>254000</xdr:colOff>
      <xdr:row>40</xdr:row>
      <xdr:rowOff>41063</xdr:rowOff>
    </xdr:to>
    <xdr:sp macro="" textlink="">
      <xdr:nvSpPr>
        <xdr:cNvPr id="408" name="円/楕円 407"/>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409" name="テキスト ボックス 408"/>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10" name="円/楕円 409"/>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11" name="テキスト ボックス 410"/>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412" name="円/楕円 411"/>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413" name="テキスト ボックス 412"/>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10.4</a:t>
          </a:r>
          <a:r>
            <a:rPr kumimoji="1" lang="ja-JP" altLang="en-US" sz="1300">
              <a:latin typeface="ＭＳ Ｐゴシック"/>
            </a:rPr>
            <a:t>ポイントの大幅な増加となった最大の要因は、普通会計における地方債現在高が約</a:t>
          </a:r>
          <a:r>
            <a:rPr kumimoji="1" lang="en-US" altLang="ja-JP" sz="1300">
              <a:latin typeface="ＭＳ Ｐゴシック"/>
            </a:rPr>
            <a:t>10</a:t>
          </a:r>
          <a:r>
            <a:rPr kumimoji="1" lang="ja-JP" altLang="en-US" sz="1300">
              <a:latin typeface="ＭＳ Ｐゴシック"/>
            </a:rPr>
            <a:t>億</a:t>
          </a:r>
          <a:r>
            <a:rPr kumimoji="1" lang="en-US" altLang="ja-JP" sz="1300">
              <a:latin typeface="ＭＳ Ｐゴシック"/>
            </a:rPr>
            <a:t>3</a:t>
          </a:r>
          <a:r>
            <a:rPr kumimoji="1" lang="ja-JP" altLang="en-US" sz="1300">
              <a:latin typeface="ＭＳ Ｐゴシック"/>
            </a:rPr>
            <a:t>千万円の増（前年度比</a:t>
          </a:r>
          <a:r>
            <a:rPr kumimoji="1" lang="en-US" altLang="ja-JP" sz="1300">
              <a:latin typeface="ＭＳ Ｐゴシック"/>
            </a:rPr>
            <a:t>9.1%</a:t>
          </a:r>
          <a:r>
            <a:rPr kumimoji="1" lang="ja-JP" altLang="en-US" sz="1300">
              <a:latin typeface="ＭＳ Ｐゴシック"/>
            </a:rPr>
            <a:t>の増）となったためである。これは、新体育館建設事業や小学校校舎耐震補強・大規模改造事業といった大型建設事業の財源とした地方債の発行が多額となったことによる。また、下水道事業等の公営企業に対する将来的な繰出金見込額も増額となったことから、中長期的な財政見通しのもと、財源措置のない地方債の発行を抑制するよう努め、将来負担比率の改善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73342</xdr:rowOff>
    </xdr:from>
    <xdr:to>
      <xdr:col>24</xdr:col>
      <xdr:colOff>558800</xdr:colOff>
      <xdr:row>17</xdr:row>
      <xdr:rowOff>136080</xdr:rowOff>
    </xdr:to>
    <xdr:cxnSp macro="">
      <xdr:nvCxnSpPr>
        <xdr:cNvPr id="443" name="直線コネクタ 442"/>
        <xdr:cNvCxnSpPr/>
      </xdr:nvCxnSpPr>
      <xdr:spPr>
        <a:xfrm>
          <a:off x="16179800" y="298799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29305</xdr:rowOff>
    </xdr:from>
    <xdr:to>
      <xdr:col>23</xdr:col>
      <xdr:colOff>406400</xdr:colOff>
      <xdr:row>17</xdr:row>
      <xdr:rowOff>73342</xdr:rowOff>
    </xdr:to>
    <xdr:cxnSp macro="">
      <xdr:nvCxnSpPr>
        <xdr:cNvPr id="446" name="直線コネクタ 445"/>
        <xdr:cNvCxnSpPr/>
      </xdr:nvCxnSpPr>
      <xdr:spPr>
        <a:xfrm>
          <a:off x="15290800" y="2943955"/>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29305</xdr:rowOff>
    </xdr:from>
    <xdr:to>
      <xdr:col>22</xdr:col>
      <xdr:colOff>203200</xdr:colOff>
      <xdr:row>17</xdr:row>
      <xdr:rowOff>32925</xdr:rowOff>
    </xdr:to>
    <xdr:cxnSp macro="">
      <xdr:nvCxnSpPr>
        <xdr:cNvPr id="449" name="直線コネクタ 448"/>
        <xdr:cNvCxnSpPr/>
      </xdr:nvCxnSpPr>
      <xdr:spPr>
        <a:xfrm flipV="1">
          <a:off x="14401800" y="294395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1" name="テキスト ボックス 450"/>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32925</xdr:rowOff>
    </xdr:from>
    <xdr:to>
      <xdr:col>21</xdr:col>
      <xdr:colOff>0</xdr:colOff>
      <xdr:row>17</xdr:row>
      <xdr:rowOff>95060</xdr:rowOff>
    </xdr:to>
    <xdr:cxnSp macro="">
      <xdr:nvCxnSpPr>
        <xdr:cNvPr id="452" name="直線コネクタ 451"/>
        <xdr:cNvCxnSpPr/>
      </xdr:nvCxnSpPr>
      <xdr:spPr>
        <a:xfrm flipV="1">
          <a:off x="13512800" y="2947575"/>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54" name="テキスト ボックス 453"/>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6" name="テキスト ボックス 455"/>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85280</xdr:rowOff>
    </xdr:from>
    <xdr:to>
      <xdr:col>24</xdr:col>
      <xdr:colOff>609600</xdr:colOff>
      <xdr:row>18</xdr:row>
      <xdr:rowOff>15430</xdr:rowOff>
    </xdr:to>
    <xdr:sp macro="" textlink="">
      <xdr:nvSpPr>
        <xdr:cNvPr id="462" name="円/楕円 461"/>
        <xdr:cNvSpPr/>
      </xdr:nvSpPr>
      <xdr:spPr>
        <a:xfrm>
          <a:off x="16967200" y="29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57357</xdr:rowOff>
    </xdr:from>
    <xdr:ext cx="762000" cy="259045"/>
    <xdr:sp macro="" textlink="">
      <xdr:nvSpPr>
        <xdr:cNvPr id="463" name="将来負担の状況該当値テキスト"/>
        <xdr:cNvSpPr txBox="1"/>
      </xdr:nvSpPr>
      <xdr:spPr>
        <a:xfrm>
          <a:off x="17106900" y="29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22542</xdr:rowOff>
    </xdr:from>
    <xdr:to>
      <xdr:col>23</xdr:col>
      <xdr:colOff>457200</xdr:colOff>
      <xdr:row>17</xdr:row>
      <xdr:rowOff>124142</xdr:rowOff>
    </xdr:to>
    <xdr:sp macro="" textlink="">
      <xdr:nvSpPr>
        <xdr:cNvPr id="464" name="円/楕円 463"/>
        <xdr:cNvSpPr/>
      </xdr:nvSpPr>
      <xdr:spPr>
        <a:xfrm>
          <a:off x="161290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108919</xdr:rowOff>
    </xdr:from>
    <xdr:ext cx="736600" cy="259045"/>
    <xdr:sp macro="" textlink="">
      <xdr:nvSpPr>
        <xdr:cNvPr id="465" name="テキスト ボックス 464"/>
        <xdr:cNvSpPr txBox="1"/>
      </xdr:nvSpPr>
      <xdr:spPr>
        <a:xfrm>
          <a:off x="15798800" y="302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149955</xdr:rowOff>
    </xdr:from>
    <xdr:to>
      <xdr:col>22</xdr:col>
      <xdr:colOff>254000</xdr:colOff>
      <xdr:row>17</xdr:row>
      <xdr:rowOff>80105</xdr:rowOff>
    </xdr:to>
    <xdr:sp macro="" textlink="">
      <xdr:nvSpPr>
        <xdr:cNvPr id="466" name="円/楕円 465"/>
        <xdr:cNvSpPr/>
      </xdr:nvSpPr>
      <xdr:spPr>
        <a:xfrm>
          <a:off x="15240000" y="28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90282</xdr:rowOff>
    </xdr:from>
    <xdr:ext cx="762000" cy="259045"/>
    <xdr:sp macro="" textlink="">
      <xdr:nvSpPr>
        <xdr:cNvPr id="467" name="テキスト ボックス 466"/>
        <xdr:cNvSpPr txBox="1"/>
      </xdr:nvSpPr>
      <xdr:spPr>
        <a:xfrm>
          <a:off x="14909800" y="266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153575</xdr:rowOff>
    </xdr:from>
    <xdr:to>
      <xdr:col>21</xdr:col>
      <xdr:colOff>50800</xdr:colOff>
      <xdr:row>17</xdr:row>
      <xdr:rowOff>83725</xdr:rowOff>
    </xdr:to>
    <xdr:sp macro="" textlink="">
      <xdr:nvSpPr>
        <xdr:cNvPr id="468" name="円/楕円 467"/>
        <xdr:cNvSpPr/>
      </xdr:nvSpPr>
      <xdr:spPr>
        <a:xfrm>
          <a:off x="14351000" y="28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93902</xdr:rowOff>
    </xdr:from>
    <xdr:ext cx="762000" cy="259045"/>
    <xdr:sp macro="" textlink="">
      <xdr:nvSpPr>
        <xdr:cNvPr id="469" name="テキスト ボックス 468"/>
        <xdr:cNvSpPr txBox="1"/>
      </xdr:nvSpPr>
      <xdr:spPr>
        <a:xfrm>
          <a:off x="14020800" y="266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44260</xdr:rowOff>
    </xdr:from>
    <xdr:to>
      <xdr:col>19</xdr:col>
      <xdr:colOff>533400</xdr:colOff>
      <xdr:row>17</xdr:row>
      <xdr:rowOff>145860</xdr:rowOff>
    </xdr:to>
    <xdr:sp macro="" textlink="">
      <xdr:nvSpPr>
        <xdr:cNvPr id="470" name="円/楕円 469"/>
        <xdr:cNvSpPr/>
      </xdr:nvSpPr>
      <xdr:spPr>
        <a:xfrm>
          <a:off x="13462000" y="29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156037</xdr:rowOff>
    </xdr:from>
    <xdr:ext cx="762000" cy="259045"/>
    <xdr:sp macro="" textlink="">
      <xdr:nvSpPr>
        <xdr:cNvPr id="471" name="テキスト ボックス 470"/>
        <xdr:cNvSpPr txBox="1"/>
      </xdr:nvSpPr>
      <xdr:spPr>
        <a:xfrm>
          <a:off x="13131800" y="27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24,490
24,255
253.88
14,757,409
14,273,405
420,193
6,834,505
12,297,370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rPr>
            <a:t>第</a:t>
          </a:r>
          <a:r>
            <a:rPr kumimoji="1" lang="en-US" altLang="ja-JP" sz="1300" b="0" i="0" u="none" strike="noStrike" kern="0" cap="none" spc="0" normalizeH="0" baseline="0" noProof="0">
              <a:ln>
                <a:noFill/>
              </a:ln>
              <a:solidFill>
                <a:prstClr val="black"/>
              </a:solidFill>
              <a:effectLst/>
              <a:uLnTx/>
              <a:uFillTx/>
              <a:latin typeface="ＭＳ Ｐゴシック"/>
              <a:ea typeface="+mn-ea"/>
            </a:rPr>
            <a:t>2</a:t>
          </a:r>
          <a:r>
            <a:rPr kumimoji="1" lang="ja-JP" altLang="en-US" sz="1300" b="0" i="0" u="none" strike="noStrike" kern="0" cap="none" spc="0" normalizeH="0" baseline="0" noProof="0">
              <a:ln>
                <a:noFill/>
              </a:ln>
              <a:solidFill>
                <a:prstClr val="black"/>
              </a:solidFill>
              <a:effectLst/>
              <a:uLnTx/>
              <a:uFillTx/>
              <a:latin typeface="ＭＳ Ｐゴシック"/>
              <a:ea typeface="+mn-ea"/>
            </a:rPr>
            <a:t>次勝山市行財政改革実施計画において職員数の削減を実施項目に掲げ、厳格な職員定数管理を進めていることもあり、</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以降は経常収支比率が年々低下している。しかしながら、類似団体平均値及び県平均値と比較し依然として相当高い水準にある。これは、消防の広域化が図られていないこと、人口規模に対する小中学校数が多く、これに伴い教育関係職員の比率が他市と比べて特に高いことが要因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39</xdr:row>
      <xdr:rowOff>92710</xdr:rowOff>
    </xdr:to>
    <xdr:cxnSp macro="">
      <xdr:nvCxnSpPr>
        <xdr:cNvPr id="61" name="直線コネクタ 60"/>
        <xdr:cNvCxnSpPr/>
      </xdr:nvCxnSpPr>
      <xdr:spPr>
        <a:xfrm flipV="1">
          <a:off x="4826000" y="5552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64787</xdr:rowOff>
    </xdr:from>
    <xdr:ext cx="762000" cy="259045"/>
    <xdr:sp macro="" textlink="">
      <xdr:nvSpPr>
        <xdr:cNvPr id="62" name="人件費最小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39</xdr:row>
      <xdr:rowOff>92710</xdr:rowOff>
    </xdr:from>
    <xdr:to>
      <xdr:col>7</xdr:col>
      <xdr:colOff>104775</xdr:colOff>
      <xdr:row>39</xdr:row>
      <xdr:rowOff>92710</xdr:rowOff>
    </xdr:to>
    <xdr:cxnSp macro="">
      <xdr:nvCxnSpPr>
        <xdr:cNvPr id="63" name="直線コネクタ 62"/>
        <xdr:cNvCxnSpPr/>
      </xdr:nvCxnSpPr>
      <xdr:spPr>
        <a:xfrm>
          <a:off x="4737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138430</xdr:rowOff>
    </xdr:to>
    <xdr:cxnSp macro="">
      <xdr:nvCxnSpPr>
        <xdr:cNvPr id="66" name="直線コネクタ 65"/>
        <xdr:cNvCxnSpPr/>
      </xdr:nvCxnSpPr>
      <xdr:spPr>
        <a:xfrm flipV="1">
          <a:off x="3987800" y="66573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40</xdr:row>
      <xdr:rowOff>35560</xdr:rowOff>
    </xdr:to>
    <xdr:cxnSp macro="">
      <xdr:nvCxnSpPr>
        <xdr:cNvPr id="69" name="直線コネクタ 68"/>
        <xdr:cNvCxnSpPr/>
      </xdr:nvCxnSpPr>
      <xdr:spPr>
        <a:xfrm flipV="1">
          <a:off x="3098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35560</xdr:rowOff>
    </xdr:from>
    <xdr:to>
      <xdr:col>4</xdr:col>
      <xdr:colOff>346075</xdr:colOff>
      <xdr:row>40</xdr:row>
      <xdr:rowOff>104140</xdr:rowOff>
    </xdr:to>
    <xdr:cxnSp macro="">
      <xdr:nvCxnSpPr>
        <xdr:cNvPr id="72" name="直線コネクタ 71"/>
        <xdr:cNvCxnSpPr/>
      </xdr:nvCxnSpPr>
      <xdr:spPr>
        <a:xfrm flipV="1">
          <a:off x="2209800" y="689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96520</xdr:rowOff>
    </xdr:from>
    <xdr:to>
      <xdr:col>3</xdr:col>
      <xdr:colOff>142875</xdr:colOff>
      <xdr:row>40</xdr:row>
      <xdr:rowOff>104140</xdr:rowOff>
    </xdr:to>
    <xdr:cxnSp macro="">
      <xdr:nvCxnSpPr>
        <xdr:cNvPr id="75" name="直線コネクタ 74"/>
        <xdr:cNvCxnSpPr/>
      </xdr:nvCxnSpPr>
      <xdr:spPr>
        <a:xfrm>
          <a:off x="1320800" y="6954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xdr:rowOff>
    </xdr:from>
    <xdr:ext cx="762000" cy="259045"/>
    <xdr:sp macro="" textlink="">
      <xdr:nvSpPr>
        <xdr:cNvPr id="86" name="人件費該当値テキスト"/>
        <xdr:cNvSpPr txBox="1"/>
      </xdr:nvSpPr>
      <xdr:spPr>
        <a:xfrm>
          <a:off x="4914900" y="651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7" name="円/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156210</xdr:rowOff>
    </xdr:from>
    <xdr:to>
      <xdr:col>4</xdr:col>
      <xdr:colOff>396875</xdr:colOff>
      <xdr:row>40</xdr:row>
      <xdr:rowOff>86360</xdr:rowOff>
    </xdr:to>
    <xdr:sp macro="" textlink="">
      <xdr:nvSpPr>
        <xdr:cNvPr id="89" name="円/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91" name="円/楕円 90"/>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92" name="テキスト ボックス 91"/>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45720</xdr:rowOff>
    </xdr:from>
    <xdr:to>
      <xdr:col>1</xdr:col>
      <xdr:colOff>676275</xdr:colOff>
      <xdr:row>40</xdr:row>
      <xdr:rowOff>147320</xdr:rowOff>
    </xdr:to>
    <xdr:sp macro="" textlink="">
      <xdr:nvSpPr>
        <xdr:cNvPr id="93" name="円/楕円 92"/>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132097</xdr:rowOff>
    </xdr:from>
    <xdr:ext cx="762000" cy="259045"/>
    <xdr:sp macro="" textlink="">
      <xdr:nvSpPr>
        <xdr:cNvPr id="94" name="テキスト ボックス 93"/>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類似団体平均値より高い水準にあり、平成</a:t>
          </a:r>
          <a:r>
            <a:rPr kumimoji="1" lang="en-US" altLang="ja-JP" sz="1300">
              <a:latin typeface="ＭＳ Ｐゴシック"/>
            </a:rPr>
            <a:t>23</a:t>
          </a:r>
          <a:r>
            <a:rPr kumimoji="1" lang="ja-JP" altLang="en-US" sz="1300">
              <a:latin typeface="ＭＳ Ｐゴシック"/>
            </a:rPr>
            <a:t>年度以降は右肩上がりの結果となっていた物件費は、経常一般財源等の総額が大きく伸びたことにより、経常収支比率は</a:t>
          </a:r>
          <a:r>
            <a:rPr kumimoji="1" lang="en-US" altLang="ja-JP" sz="1300">
              <a:latin typeface="ＭＳ Ｐゴシック"/>
            </a:rPr>
            <a:t>1.0</a:t>
          </a:r>
          <a:r>
            <a:rPr kumimoji="1" lang="ja-JP" altLang="en-US" sz="1300">
              <a:latin typeface="ＭＳ Ｐゴシック"/>
            </a:rPr>
            <a:t>ポイント低下した。その一方で、経常経費自体は大きく減少しておらず、今後も新体育館のオープン等により公共施設維持管理費等の負担が大きくなっていくことから、公共施設等総合管理計画に基づき再編集約化を図るなど、今以上のコスト低減を検討す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4" name="直線コネクタ 123"/>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86179</xdr:rowOff>
    </xdr:to>
    <xdr:cxnSp macro="">
      <xdr:nvCxnSpPr>
        <xdr:cNvPr id="129" name="直線コネクタ 128"/>
        <xdr:cNvCxnSpPr/>
      </xdr:nvCxnSpPr>
      <xdr:spPr>
        <a:xfrm flipV="1">
          <a:off x="15671800" y="25490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30"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31" name="フローチャート : 判断 130"/>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86179</xdr:rowOff>
    </xdr:to>
    <xdr:cxnSp macro="">
      <xdr:nvCxnSpPr>
        <xdr:cNvPr id="132" name="直線コネクタ 131"/>
        <xdr:cNvCxnSpPr/>
      </xdr:nvCxnSpPr>
      <xdr:spPr>
        <a:xfrm>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3" name="フローチャート : 判断 132"/>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4" name="テキスト ボックス 133"/>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53521</xdr:rowOff>
    </xdr:to>
    <xdr:cxnSp macro="">
      <xdr:nvCxnSpPr>
        <xdr:cNvPr id="135" name="直線コネクタ 134"/>
        <xdr:cNvCxnSpPr/>
      </xdr:nvCxnSpPr>
      <xdr:spPr>
        <a:xfrm>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6" name="フローチャート : 判断 135"/>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7" name="テキスト ボックス 136"/>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148771</xdr:rowOff>
    </xdr:to>
    <xdr:cxnSp macro="">
      <xdr:nvCxnSpPr>
        <xdr:cNvPr id="138" name="直線コネクタ 137"/>
        <xdr:cNvCxnSpPr/>
      </xdr:nvCxnSpPr>
      <xdr:spPr>
        <a:xfrm>
          <a:off x="13004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9" name="フローチャート : 判断 138"/>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40" name="テキスト ボックス 139"/>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41" name="フローチャート : 判断 140"/>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2" name="テキスト ボックス 141"/>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97971</xdr:rowOff>
    </xdr:from>
    <xdr:to>
      <xdr:col>24</xdr:col>
      <xdr:colOff>82550</xdr:colOff>
      <xdr:row>15</xdr:row>
      <xdr:rowOff>28121</xdr:rowOff>
    </xdr:to>
    <xdr:sp macro="" textlink="">
      <xdr:nvSpPr>
        <xdr:cNvPr id="148" name="円/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51" name="テキスト ボックス 150"/>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2" name="円/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89098</xdr:rowOff>
    </xdr:from>
    <xdr:ext cx="762000" cy="259045"/>
    <xdr:sp macro="" textlink="">
      <xdr:nvSpPr>
        <xdr:cNvPr id="153" name="テキスト ボックス 152"/>
        <xdr:cNvSpPr txBox="1"/>
      </xdr:nvSpPr>
      <xdr:spPr>
        <a:xfrm>
          <a:off x="14401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12898</xdr:rowOff>
    </xdr:from>
    <xdr:ext cx="762000" cy="259045"/>
    <xdr:sp macro="" textlink="">
      <xdr:nvSpPr>
        <xdr:cNvPr id="155" name="テキスト ボックス 154"/>
        <xdr:cNvSpPr txBox="1"/>
      </xdr:nvSpPr>
      <xdr:spPr>
        <a:xfrm>
          <a:off x="13512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6" name="円/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7" name="テキスト ボックス 156"/>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増加傾向にあった障害者福祉サービス費は、前年度と比較してほぼ横ばいとなったものの、少子化により減少傾向であった児童福祉費が大きく伸びることとなった結果、経常収支比率を押し上げることとなった。これは、今年度において子ども・子育て支援法施行による保育園運営費をはじめとした各種措置費の拡充や、公立保育園</a:t>
          </a:r>
          <a:r>
            <a:rPr kumimoji="1" lang="en-US" altLang="ja-JP" sz="1300">
              <a:latin typeface="ＭＳ Ｐゴシック"/>
            </a:rPr>
            <a:t>1</a:t>
          </a:r>
          <a:r>
            <a:rPr kumimoji="1" lang="ja-JP" altLang="en-US" sz="1300">
              <a:latin typeface="ＭＳ Ｐゴシック"/>
            </a:rPr>
            <a:t>園の民営化により扶助費決算額が増額となったためである。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7" name="直線コネクタ 186"/>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0"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1" name="直線コネクタ 190"/>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1815</xdr:rowOff>
    </xdr:from>
    <xdr:to>
      <xdr:col>7</xdr:col>
      <xdr:colOff>15875</xdr:colOff>
      <xdr:row>56</xdr:row>
      <xdr:rowOff>23585</xdr:rowOff>
    </xdr:to>
    <xdr:cxnSp macro="">
      <xdr:nvCxnSpPr>
        <xdr:cNvPr id="192" name="直線コネクタ 191"/>
        <xdr:cNvCxnSpPr/>
      </xdr:nvCxnSpPr>
      <xdr:spPr>
        <a:xfrm>
          <a:off x="3987800" y="9603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1815</xdr:rowOff>
    </xdr:from>
    <xdr:to>
      <xdr:col>5</xdr:col>
      <xdr:colOff>549275</xdr:colOff>
      <xdr:row>56</xdr:row>
      <xdr:rowOff>1815</xdr:rowOff>
    </xdr:to>
    <xdr:cxnSp macro="">
      <xdr:nvCxnSpPr>
        <xdr:cNvPr id="195" name="直線コネクタ 194"/>
        <xdr:cNvCxnSpPr/>
      </xdr:nvCxnSpPr>
      <xdr:spPr>
        <a:xfrm>
          <a:off x="3098800" y="9603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6" name="フローチャート : 判断 195"/>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7" name="テキスト ボックス 196"/>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67128</xdr:rowOff>
    </xdr:to>
    <xdr:cxnSp macro="">
      <xdr:nvCxnSpPr>
        <xdr:cNvPr id="198" name="直線コネクタ 197"/>
        <xdr:cNvCxnSpPr/>
      </xdr:nvCxnSpPr>
      <xdr:spPr>
        <a:xfrm flipV="1">
          <a:off x="2209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9" name="フローチャート :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67128</xdr:rowOff>
    </xdr:to>
    <xdr:cxnSp macro="">
      <xdr:nvCxnSpPr>
        <xdr:cNvPr id="201" name="直線コネクタ 200"/>
        <xdr:cNvCxnSpPr/>
      </xdr:nvCxnSpPr>
      <xdr:spPr>
        <a:xfrm>
          <a:off x="1320800" y="958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4" name="フローチャート :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11" name="円/楕円 210"/>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2"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3" name="円/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37392</xdr:rowOff>
    </xdr:from>
    <xdr:ext cx="736600" cy="259045"/>
    <xdr:sp macro="" textlink="">
      <xdr:nvSpPr>
        <xdr:cNvPr id="214" name="テキスト ボックス 213"/>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122465</xdr:rowOff>
    </xdr:from>
    <xdr:to>
      <xdr:col>4</xdr:col>
      <xdr:colOff>396875</xdr:colOff>
      <xdr:row>56</xdr:row>
      <xdr:rowOff>52615</xdr:rowOff>
    </xdr:to>
    <xdr:sp macro="" textlink="">
      <xdr:nvSpPr>
        <xdr:cNvPr id="215" name="円/楕円 214"/>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37392</xdr:rowOff>
    </xdr:from>
    <xdr:ext cx="762000" cy="259045"/>
    <xdr:sp macro="" textlink="">
      <xdr:nvSpPr>
        <xdr:cNvPr id="216" name="テキスト ボックス 215"/>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7" name="円/楕円 216"/>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8" name="テキスト ボックス 217"/>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9" name="円/楕円 218"/>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20" name="テキスト ボックス 219"/>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な維持補修費の減に伴い、近年比率が大きく低下しているが、他会計への繰出金については、特に下水道事業等の公営企業に対する繰出金が今後増えていくものと想定されており、比率は悪化すると思われる。そのため、他会計においても、経費の削減はもとより、独立採算の原則に立ち返り料金等の適正化を図るなど、普通会計による負担を低減させる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8" name="直線コネクタ 247"/>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9"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50" name="直線コネクタ 249"/>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51"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2" name="直線コネクタ 251"/>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104140</xdr:rowOff>
    </xdr:to>
    <xdr:cxnSp macro="">
      <xdr:nvCxnSpPr>
        <xdr:cNvPr id="253" name="直線コネクタ 252"/>
        <xdr:cNvCxnSpPr/>
      </xdr:nvCxnSpPr>
      <xdr:spPr>
        <a:xfrm flipV="1">
          <a:off x="15671800" y="9994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4"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5" name="フローチャート : 判断 254"/>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111760</xdr:rowOff>
    </xdr:to>
    <xdr:cxnSp macro="">
      <xdr:nvCxnSpPr>
        <xdr:cNvPr id="256" name="直線コネクタ 255"/>
        <xdr:cNvCxnSpPr/>
      </xdr:nvCxnSpPr>
      <xdr:spPr>
        <a:xfrm flipV="1">
          <a:off x="14782800" y="1004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7" name="フローチャート :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111760</xdr:rowOff>
    </xdr:to>
    <xdr:cxnSp macro="">
      <xdr:nvCxnSpPr>
        <xdr:cNvPr id="259" name="直線コネクタ 258"/>
        <xdr:cNvCxnSpPr/>
      </xdr:nvCxnSpPr>
      <xdr:spPr>
        <a:xfrm>
          <a:off x="13893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60" name="フローチャート : 判断 259"/>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61" name="テキスト ボックス 260"/>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59</xdr:row>
      <xdr:rowOff>24130</xdr:rowOff>
    </xdr:to>
    <xdr:cxnSp macro="">
      <xdr:nvCxnSpPr>
        <xdr:cNvPr id="262" name="直線コネクタ 261"/>
        <xdr:cNvCxnSpPr/>
      </xdr:nvCxnSpPr>
      <xdr:spPr>
        <a:xfrm flipV="1">
          <a:off x="13004800" y="1003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3" name="フローチャート :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2" name="円/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3"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74" name="円/楕円 273"/>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5" name="テキスト ボックス 274"/>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76" name="円/楕円 275"/>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77" name="テキスト ボックス 276"/>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8" name="円/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80" name="円/楕円 279"/>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81" name="テキスト ボックス 280"/>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今年度は、延長保育事業の施設給付費への移行や納税組合奨励金制度の廃止等により、前年度から</a:t>
          </a:r>
          <a:r>
            <a:rPr kumimoji="1" lang="en-US" altLang="ja-JP" sz="1300">
              <a:latin typeface="ＭＳ Ｐゴシック"/>
            </a:rPr>
            <a:t>0.9</a:t>
          </a:r>
          <a:r>
            <a:rPr kumimoji="1" lang="ja-JP" altLang="en-US" sz="1300">
              <a:latin typeface="ＭＳ Ｐゴシック"/>
            </a:rPr>
            <a:t>ポイント低下し類似団体平均値よりも低い水準となった。各種団体等への補助金制度については、類似事業等の整理統合や、事務事業の見直しを検討し、平成</a:t>
          </a:r>
          <a:r>
            <a:rPr kumimoji="1" lang="en-US" altLang="ja-JP" sz="1300">
              <a:latin typeface="ＭＳ Ｐゴシック"/>
            </a:rPr>
            <a:t>28</a:t>
          </a:r>
          <a:r>
            <a:rPr kumimoji="1" lang="ja-JP" altLang="en-US" sz="1300">
              <a:latin typeface="ＭＳ Ｐゴシック"/>
            </a:rPr>
            <a:t>年度以降の補助事業の一部見直しを図ることとしており、さらなる比率の低減に向けて取り組む。</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6" name="直線コネクタ 305"/>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7"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8" name="直線コネクタ 307"/>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117856</xdr:rowOff>
    </xdr:to>
    <xdr:cxnSp macro="">
      <xdr:nvCxnSpPr>
        <xdr:cNvPr id="311" name="直線コネクタ 310"/>
        <xdr:cNvCxnSpPr/>
      </xdr:nvCxnSpPr>
      <xdr:spPr>
        <a:xfrm flipV="1">
          <a:off x="15671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3" name="フローチャート :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117856</xdr:rowOff>
    </xdr:to>
    <xdr:cxnSp macro="">
      <xdr:nvCxnSpPr>
        <xdr:cNvPr id="314" name="直線コネクタ 313"/>
        <xdr:cNvCxnSpPr/>
      </xdr:nvCxnSpPr>
      <xdr:spPr>
        <a:xfrm>
          <a:off x="14782800" y="6239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5" name="フローチャート : 判断 314"/>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6" name="テキスト ボックス 315"/>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104140</xdr:rowOff>
    </xdr:to>
    <xdr:cxnSp macro="">
      <xdr:nvCxnSpPr>
        <xdr:cNvPr id="317" name="直線コネクタ 316"/>
        <xdr:cNvCxnSpPr/>
      </xdr:nvCxnSpPr>
      <xdr:spPr>
        <a:xfrm flipV="1">
          <a:off x="13893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8" name="フローチャート : 判断 317"/>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9" name="テキスト ボックス 318"/>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108712</xdr:rowOff>
    </xdr:to>
    <xdr:cxnSp macro="">
      <xdr:nvCxnSpPr>
        <xdr:cNvPr id="320" name="直線コネクタ 319"/>
        <xdr:cNvCxnSpPr/>
      </xdr:nvCxnSpPr>
      <xdr:spPr>
        <a:xfrm flipV="1">
          <a:off x="13004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21" name="フローチャート : 判断 320"/>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2" name="テキスト ボックス 321"/>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30" name="円/楕円 329"/>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31"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32" name="円/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33" name="テキスト ボックス 33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4" name="円/楕円 333"/>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35" name="テキスト ボックス 33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6" name="円/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7" name="テキスト ボックス 33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8" name="円/楕円 337"/>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9" name="テキスト ボックス 338"/>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では、減税補てん債や都市公園総合整備事業債の一部償還終了により公債費が減額となり、その結果比率が改善した。しかしながら、新体育館建設事業や小学校校舎耐震補強・大規模改造事業といった大型建設事業の財源として発行した地方債の償還が本格化していくことから、今後は比率の悪化が見込まれる。これらの償還がピークを迎える平成</a:t>
          </a:r>
          <a:r>
            <a:rPr kumimoji="1" lang="en-US" altLang="ja-JP" sz="1300">
              <a:latin typeface="ＭＳ Ｐゴシック"/>
            </a:rPr>
            <a:t>31</a:t>
          </a:r>
          <a:r>
            <a:rPr kumimoji="1" lang="ja-JP" altLang="en-US" sz="1300">
              <a:latin typeface="ＭＳ Ｐゴシック"/>
            </a:rPr>
            <a:t>年度以降を見据え、中長期的な財政見通しに基づき健全な財政運営に努める。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7" name="直線コネクタ 366"/>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70"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71" name="直線コネクタ 370"/>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138430</xdr:rowOff>
    </xdr:to>
    <xdr:cxnSp macro="">
      <xdr:nvCxnSpPr>
        <xdr:cNvPr id="372" name="直線コネクタ 371"/>
        <xdr:cNvCxnSpPr/>
      </xdr:nvCxnSpPr>
      <xdr:spPr>
        <a:xfrm flipV="1">
          <a:off x="3987800" y="12920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3"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4" name="フローチャート : 判断 373"/>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138430</xdr:rowOff>
    </xdr:to>
    <xdr:cxnSp macro="">
      <xdr:nvCxnSpPr>
        <xdr:cNvPr id="375" name="直線コネクタ 374"/>
        <xdr:cNvCxnSpPr/>
      </xdr:nvCxnSpPr>
      <xdr:spPr>
        <a:xfrm>
          <a:off x="3098800" y="12936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6" name="フローチャート : 判断 375"/>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7" name="テキスト ボックス 376"/>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39370</xdr:rowOff>
    </xdr:from>
    <xdr:to>
      <xdr:col>4</xdr:col>
      <xdr:colOff>346075</xdr:colOff>
      <xdr:row>75</xdr:row>
      <xdr:rowOff>77470</xdr:rowOff>
    </xdr:to>
    <xdr:cxnSp macro="">
      <xdr:nvCxnSpPr>
        <xdr:cNvPr id="378" name="直線コネクタ 377"/>
        <xdr:cNvCxnSpPr/>
      </xdr:nvCxnSpPr>
      <xdr:spPr>
        <a:xfrm>
          <a:off x="2209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9" name="フローチャート : 判断 378"/>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80" name="テキスト ボックス 379"/>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39370</xdr:rowOff>
    </xdr:from>
    <xdr:to>
      <xdr:col>3</xdr:col>
      <xdr:colOff>142875</xdr:colOff>
      <xdr:row>75</xdr:row>
      <xdr:rowOff>46990</xdr:rowOff>
    </xdr:to>
    <xdr:cxnSp macro="">
      <xdr:nvCxnSpPr>
        <xdr:cNvPr id="381" name="直線コネクタ 380"/>
        <xdr:cNvCxnSpPr/>
      </xdr:nvCxnSpPr>
      <xdr:spPr>
        <a:xfrm flipV="1">
          <a:off x="1320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2" name="フローチャート : 判断 381"/>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3" name="テキスト ボックス 382"/>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4" name="フローチャート : 判断 383"/>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5" name="テキスト ボックス 384"/>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91" name="円/楕円 39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9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3" name="円/楕円 392"/>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4" name="テキスト ボックス 393"/>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95" name="円/楕円 394"/>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96" name="テキスト ボックス 395"/>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160020</xdr:rowOff>
    </xdr:from>
    <xdr:to>
      <xdr:col>3</xdr:col>
      <xdr:colOff>193675</xdr:colOff>
      <xdr:row>75</xdr:row>
      <xdr:rowOff>90170</xdr:rowOff>
    </xdr:to>
    <xdr:sp macro="" textlink="">
      <xdr:nvSpPr>
        <xdr:cNvPr id="397" name="円/楕円 396"/>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98" name="テキスト ボックス 397"/>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9" name="円/楕円 398"/>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400" name="テキスト ボックス 39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経常一般財源等の総額が大きく伸びたことにより公債費以外の比率が大きく低下したが、依然として類似団体平均値及び県平均値と比較して高い水準にある。市税や普通交付税といった貴重な一般財源を市民のニーズに見合った政策経費の財源に有効活用し、地方創生やふるさと移住定住などの喫緊の課題の解決に向けた施策の実現を図るためにも、恒常的に高い水準にある経常収支の抜本的な見直し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8" name="直線コネクタ 427"/>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9"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0" name="直線コネクタ 429"/>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31"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2" name="直線コネクタ 431"/>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80</xdr:row>
      <xdr:rowOff>20320</xdr:rowOff>
    </xdr:to>
    <xdr:cxnSp macro="">
      <xdr:nvCxnSpPr>
        <xdr:cNvPr id="433" name="直線コネクタ 432"/>
        <xdr:cNvCxnSpPr/>
      </xdr:nvCxnSpPr>
      <xdr:spPr>
        <a:xfrm flipV="1">
          <a:off x="15671800" y="135610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4"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5" name="フローチャート : 判断 434"/>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5080</xdr:rowOff>
    </xdr:from>
    <xdr:to>
      <xdr:col>22</xdr:col>
      <xdr:colOff>565150</xdr:colOff>
      <xdr:row>80</xdr:row>
      <xdr:rowOff>20320</xdr:rowOff>
    </xdr:to>
    <xdr:cxnSp macro="">
      <xdr:nvCxnSpPr>
        <xdr:cNvPr id="436" name="直線コネクタ 435"/>
        <xdr:cNvCxnSpPr/>
      </xdr:nvCxnSpPr>
      <xdr:spPr>
        <a:xfrm>
          <a:off x="14782800" y="1372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7" name="フローチャート : 判断 436"/>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8" name="テキスト ボックス 437"/>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5080</xdr:rowOff>
    </xdr:from>
    <xdr:to>
      <xdr:col>21</xdr:col>
      <xdr:colOff>361950</xdr:colOff>
      <xdr:row>80</xdr:row>
      <xdr:rowOff>54611</xdr:rowOff>
    </xdr:to>
    <xdr:cxnSp macro="">
      <xdr:nvCxnSpPr>
        <xdr:cNvPr id="439" name="直線コネクタ 438"/>
        <xdr:cNvCxnSpPr/>
      </xdr:nvCxnSpPr>
      <xdr:spPr>
        <a:xfrm flipV="1">
          <a:off x="13893800" y="13721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40" name="フローチャート : 判断 43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1" name="テキスト ボックス 44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54611</xdr:rowOff>
    </xdr:from>
    <xdr:to>
      <xdr:col>20</xdr:col>
      <xdr:colOff>158750</xdr:colOff>
      <xdr:row>80</xdr:row>
      <xdr:rowOff>69850</xdr:rowOff>
    </xdr:to>
    <xdr:cxnSp macro="">
      <xdr:nvCxnSpPr>
        <xdr:cNvPr id="442" name="直線コネクタ 441"/>
        <xdr:cNvCxnSpPr/>
      </xdr:nvCxnSpPr>
      <xdr:spPr>
        <a:xfrm flipV="1">
          <a:off x="13004800" y="13770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5" name="フローチャート : 判断 444"/>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6" name="テキスト ボックス 445"/>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137161</xdr:rowOff>
    </xdr:from>
    <xdr:to>
      <xdr:col>24</xdr:col>
      <xdr:colOff>82550</xdr:colOff>
      <xdr:row>79</xdr:row>
      <xdr:rowOff>67311</xdr:rowOff>
    </xdr:to>
    <xdr:sp macro="" textlink="">
      <xdr:nvSpPr>
        <xdr:cNvPr id="452" name="円/楕円 451"/>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109238</xdr:rowOff>
    </xdr:from>
    <xdr:ext cx="762000" cy="259045"/>
    <xdr:sp macro="" textlink="">
      <xdr:nvSpPr>
        <xdr:cNvPr id="453"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140970</xdr:rowOff>
    </xdr:from>
    <xdr:to>
      <xdr:col>22</xdr:col>
      <xdr:colOff>615950</xdr:colOff>
      <xdr:row>80</xdr:row>
      <xdr:rowOff>71120</xdr:rowOff>
    </xdr:to>
    <xdr:sp macro="" textlink="">
      <xdr:nvSpPr>
        <xdr:cNvPr id="454" name="円/楕円 453"/>
        <xdr:cNvSpPr/>
      </xdr:nvSpPr>
      <xdr:spPr>
        <a:xfrm>
          <a:off x="1562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55897</xdr:rowOff>
    </xdr:from>
    <xdr:ext cx="736600" cy="259045"/>
    <xdr:sp macro="" textlink="">
      <xdr:nvSpPr>
        <xdr:cNvPr id="455" name="テキスト ボックス 454"/>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125730</xdr:rowOff>
    </xdr:from>
    <xdr:to>
      <xdr:col>21</xdr:col>
      <xdr:colOff>412750</xdr:colOff>
      <xdr:row>80</xdr:row>
      <xdr:rowOff>55880</xdr:rowOff>
    </xdr:to>
    <xdr:sp macro="" textlink="">
      <xdr:nvSpPr>
        <xdr:cNvPr id="456" name="円/楕円 455"/>
        <xdr:cNvSpPr/>
      </xdr:nvSpPr>
      <xdr:spPr>
        <a:xfrm>
          <a:off x="14732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40657</xdr:rowOff>
    </xdr:from>
    <xdr:ext cx="762000" cy="259045"/>
    <xdr:sp macro="" textlink="">
      <xdr:nvSpPr>
        <xdr:cNvPr id="457" name="テキスト ボックス 456"/>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3811</xdr:rowOff>
    </xdr:from>
    <xdr:to>
      <xdr:col>20</xdr:col>
      <xdr:colOff>209550</xdr:colOff>
      <xdr:row>80</xdr:row>
      <xdr:rowOff>105411</xdr:rowOff>
    </xdr:to>
    <xdr:sp macro="" textlink="">
      <xdr:nvSpPr>
        <xdr:cNvPr id="458" name="円/楕円 457"/>
        <xdr:cNvSpPr/>
      </xdr:nvSpPr>
      <xdr:spPr>
        <a:xfrm>
          <a:off x="13843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90188</xdr:rowOff>
    </xdr:from>
    <xdr:ext cx="762000" cy="259045"/>
    <xdr:sp macro="" textlink="">
      <xdr:nvSpPr>
        <xdr:cNvPr id="459" name="テキスト ボックス 458"/>
        <xdr:cNvSpPr txBox="1"/>
      </xdr:nvSpPr>
      <xdr:spPr>
        <a:xfrm>
          <a:off x="13512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19050</xdr:rowOff>
    </xdr:from>
    <xdr:to>
      <xdr:col>19</xdr:col>
      <xdr:colOff>6350</xdr:colOff>
      <xdr:row>80</xdr:row>
      <xdr:rowOff>120650</xdr:rowOff>
    </xdr:to>
    <xdr:sp macro="" textlink="">
      <xdr:nvSpPr>
        <xdr:cNvPr id="460" name="円/楕円 459"/>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105427</xdr:rowOff>
    </xdr:from>
    <xdr:ext cx="762000" cy="259045"/>
    <xdr:sp macro="" textlink="">
      <xdr:nvSpPr>
        <xdr:cNvPr id="461" name="テキスト ボックス 460"/>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福井県勝山市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47142</xdr:rowOff>
    </xdr:from>
    <xdr:to>
      <xdr:col>4</xdr:col>
      <xdr:colOff>1117600</xdr:colOff>
      <xdr:row>13</xdr:row>
      <xdr:rowOff>93663</xdr:rowOff>
    </xdr:to>
    <xdr:cxnSp macro="">
      <xdr:nvCxnSpPr>
        <xdr:cNvPr id="50" name="直線コネクタ 49"/>
        <xdr:cNvCxnSpPr/>
      </xdr:nvCxnSpPr>
      <xdr:spPr bwMode="auto">
        <a:xfrm flipV="1">
          <a:off x="5003800" y="2323617"/>
          <a:ext cx="647700" cy="4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93663</xdr:rowOff>
    </xdr:from>
    <xdr:to>
      <xdr:col>4</xdr:col>
      <xdr:colOff>469900</xdr:colOff>
      <xdr:row>13</xdr:row>
      <xdr:rowOff>169729</xdr:rowOff>
    </xdr:to>
    <xdr:cxnSp macro="">
      <xdr:nvCxnSpPr>
        <xdr:cNvPr id="53" name="直線コネクタ 52"/>
        <xdr:cNvCxnSpPr/>
      </xdr:nvCxnSpPr>
      <xdr:spPr bwMode="auto">
        <a:xfrm flipV="1">
          <a:off x="4305300" y="2370138"/>
          <a:ext cx="698500" cy="7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38695</xdr:rowOff>
    </xdr:from>
    <xdr:ext cx="736600" cy="259045"/>
    <xdr:sp macro="" textlink="">
      <xdr:nvSpPr>
        <xdr:cNvPr id="55" name="テキスト ボックス 54"/>
        <xdr:cNvSpPr txBox="1"/>
      </xdr:nvSpPr>
      <xdr:spPr>
        <a:xfrm>
          <a:off x="4622800" y="248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136582</xdr:rowOff>
    </xdr:from>
    <xdr:to>
      <xdr:col>3</xdr:col>
      <xdr:colOff>904875</xdr:colOff>
      <xdr:row>13</xdr:row>
      <xdr:rowOff>169729</xdr:rowOff>
    </xdr:to>
    <xdr:cxnSp macro="">
      <xdr:nvCxnSpPr>
        <xdr:cNvPr id="56" name="直線コネクタ 55"/>
        <xdr:cNvCxnSpPr/>
      </xdr:nvCxnSpPr>
      <xdr:spPr bwMode="auto">
        <a:xfrm>
          <a:off x="3606800" y="2413057"/>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95369</xdr:rowOff>
    </xdr:from>
    <xdr:ext cx="762000" cy="259045"/>
    <xdr:sp macro="" textlink="">
      <xdr:nvSpPr>
        <xdr:cNvPr id="58" name="テキスト ボックス 57"/>
        <xdr:cNvSpPr txBox="1"/>
      </xdr:nvSpPr>
      <xdr:spPr>
        <a:xfrm>
          <a:off x="3924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119875</xdr:rowOff>
    </xdr:from>
    <xdr:to>
      <xdr:col>3</xdr:col>
      <xdr:colOff>206375</xdr:colOff>
      <xdr:row>13</xdr:row>
      <xdr:rowOff>136582</xdr:rowOff>
    </xdr:to>
    <xdr:cxnSp macro="">
      <xdr:nvCxnSpPr>
        <xdr:cNvPr id="59" name="直線コネクタ 58"/>
        <xdr:cNvCxnSpPr/>
      </xdr:nvCxnSpPr>
      <xdr:spPr bwMode="auto">
        <a:xfrm>
          <a:off x="2908300" y="2396350"/>
          <a:ext cx="6985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66946</xdr:rowOff>
    </xdr:from>
    <xdr:ext cx="762000" cy="259045"/>
    <xdr:sp macro="" textlink="">
      <xdr:nvSpPr>
        <xdr:cNvPr id="61" name="テキスト ボックス 60"/>
        <xdr:cNvSpPr txBox="1"/>
      </xdr:nvSpPr>
      <xdr:spPr>
        <a:xfrm>
          <a:off x="32258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22731</xdr:rowOff>
    </xdr:from>
    <xdr:ext cx="762000" cy="259045"/>
    <xdr:sp macro="" textlink="">
      <xdr:nvSpPr>
        <xdr:cNvPr id="63" name="テキスト ボックス 62"/>
        <xdr:cNvSpPr txBox="1"/>
      </xdr:nvSpPr>
      <xdr:spPr>
        <a:xfrm>
          <a:off x="2527300" y="24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167792</xdr:rowOff>
    </xdr:from>
    <xdr:to>
      <xdr:col>5</xdr:col>
      <xdr:colOff>34925</xdr:colOff>
      <xdr:row>13</xdr:row>
      <xdr:rowOff>97942</xdr:rowOff>
    </xdr:to>
    <xdr:sp macro="" textlink="">
      <xdr:nvSpPr>
        <xdr:cNvPr id="69" name="円/楕円 68"/>
        <xdr:cNvSpPr/>
      </xdr:nvSpPr>
      <xdr:spPr bwMode="auto">
        <a:xfrm>
          <a:off x="5600700" y="227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12869</xdr:rowOff>
    </xdr:from>
    <xdr:ext cx="762000" cy="259045"/>
    <xdr:sp macro="" textlink="">
      <xdr:nvSpPr>
        <xdr:cNvPr id="70" name="人口1人当たり決算額の推移該当値テキスト130"/>
        <xdr:cNvSpPr txBox="1"/>
      </xdr:nvSpPr>
      <xdr:spPr>
        <a:xfrm>
          <a:off x="5740400" y="21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104,692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42863</xdr:rowOff>
    </xdr:from>
    <xdr:to>
      <xdr:col>4</xdr:col>
      <xdr:colOff>520700</xdr:colOff>
      <xdr:row>13</xdr:row>
      <xdr:rowOff>144463</xdr:rowOff>
    </xdr:to>
    <xdr:sp macro="" textlink="">
      <xdr:nvSpPr>
        <xdr:cNvPr id="71" name="円/楕円 70"/>
        <xdr:cNvSpPr/>
      </xdr:nvSpPr>
      <xdr:spPr bwMode="auto">
        <a:xfrm>
          <a:off x="4953000" y="231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154640</xdr:rowOff>
    </xdr:from>
    <xdr:ext cx="736600" cy="259045"/>
    <xdr:sp macro="" textlink="">
      <xdr:nvSpPr>
        <xdr:cNvPr id="72" name="テキスト ボックス 71"/>
        <xdr:cNvSpPr txBox="1"/>
      </xdr:nvSpPr>
      <xdr:spPr>
        <a:xfrm>
          <a:off x="4622800" y="208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102,250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118929</xdr:rowOff>
    </xdr:from>
    <xdr:to>
      <xdr:col>3</xdr:col>
      <xdr:colOff>955675</xdr:colOff>
      <xdr:row>14</xdr:row>
      <xdr:rowOff>49079</xdr:rowOff>
    </xdr:to>
    <xdr:sp macro="" textlink="">
      <xdr:nvSpPr>
        <xdr:cNvPr id="73" name="円/楕円 72"/>
        <xdr:cNvSpPr/>
      </xdr:nvSpPr>
      <xdr:spPr bwMode="auto">
        <a:xfrm>
          <a:off x="4254500" y="239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59256</xdr:rowOff>
    </xdr:from>
    <xdr:ext cx="762000" cy="259045"/>
    <xdr:sp macro="" textlink="">
      <xdr:nvSpPr>
        <xdr:cNvPr id="74" name="テキスト ボックス 73"/>
        <xdr:cNvSpPr txBox="1"/>
      </xdr:nvSpPr>
      <xdr:spPr>
        <a:xfrm>
          <a:off x="3924300" y="216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85782</xdr:rowOff>
    </xdr:from>
    <xdr:to>
      <xdr:col>3</xdr:col>
      <xdr:colOff>257175</xdr:colOff>
      <xdr:row>14</xdr:row>
      <xdr:rowOff>15932</xdr:rowOff>
    </xdr:to>
    <xdr:sp macro="" textlink="">
      <xdr:nvSpPr>
        <xdr:cNvPr id="75" name="円/楕円 74"/>
        <xdr:cNvSpPr/>
      </xdr:nvSpPr>
      <xdr:spPr bwMode="auto">
        <a:xfrm>
          <a:off x="3556000" y="236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26109</xdr:rowOff>
    </xdr:from>
    <xdr:ext cx="762000" cy="259045"/>
    <xdr:sp macro="" textlink="">
      <xdr:nvSpPr>
        <xdr:cNvPr id="76" name="テキスト ボックス 75"/>
        <xdr:cNvSpPr txBox="1"/>
      </xdr:nvSpPr>
      <xdr:spPr>
        <a:xfrm>
          <a:off x="3225800" y="213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99,997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69075</xdr:rowOff>
    </xdr:from>
    <xdr:to>
      <xdr:col>2</xdr:col>
      <xdr:colOff>692150</xdr:colOff>
      <xdr:row>13</xdr:row>
      <xdr:rowOff>170675</xdr:rowOff>
    </xdr:to>
    <xdr:sp macro="" textlink="">
      <xdr:nvSpPr>
        <xdr:cNvPr id="77" name="円/楕円 76"/>
        <xdr:cNvSpPr/>
      </xdr:nvSpPr>
      <xdr:spPr bwMode="auto">
        <a:xfrm>
          <a:off x="2857500" y="234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9402</xdr:rowOff>
    </xdr:from>
    <xdr:ext cx="762000" cy="259045"/>
    <xdr:sp macro="" textlink="">
      <xdr:nvSpPr>
        <xdr:cNvPr id="78" name="テキスト ボックス 77"/>
        <xdr:cNvSpPr txBox="1"/>
      </xdr:nvSpPr>
      <xdr:spPr>
        <a:xfrm>
          <a:off x="2527300" y="211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304491</xdr:rowOff>
    </xdr:from>
    <xdr:to>
      <xdr:col>4</xdr:col>
      <xdr:colOff>1117600</xdr:colOff>
      <xdr:row>35</xdr:row>
      <xdr:rowOff>312885</xdr:rowOff>
    </xdr:to>
    <xdr:cxnSp macro="">
      <xdr:nvCxnSpPr>
        <xdr:cNvPr id="114" name="直線コネクタ 113"/>
        <xdr:cNvCxnSpPr/>
      </xdr:nvCxnSpPr>
      <xdr:spPr bwMode="auto">
        <a:xfrm flipV="1">
          <a:off x="5003800" y="6914841"/>
          <a:ext cx="647700" cy="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312885</xdr:rowOff>
    </xdr:from>
    <xdr:to>
      <xdr:col>4</xdr:col>
      <xdr:colOff>469900</xdr:colOff>
      <xdr:row>36</xdr:row>
      <xdr:rowOff>8586</xdr:rowOff>
    </xdr:to>
    <xdr:cxnSp macro="">
      <xdr:nvCxnSpPr>
        <xdr:cNvPr id="117" name="直線コネクタ 116"/>
        <xdr:cNvCxnSpPr/>
      </xdr:nvCxnSpPr>
      <xdr:spPr bwMode="auto">
        <a:xfrm flipV="1">
          <a:off x="4305300" y="6923235"/>
          <a:ext cx="6985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8586</xdr:rowOff>
    </xdr:from>
    <xdr:to>
      <xdr:col>3</xdr:col>
      <xdr:colOff>904875</xdr:colOff>
      <xdr:row>36</xdr:row>
      <xdr:rowOff>65343</xdr:rowOff>
    </xdr:to>
    <xdr:cxnSp macro="">
      <xdr:nvCxnSpPr>
        <xdr:cNvPr id="120" name="直線コネクタ 119"/>
        <xdr:cNvCxnSpPr/>
      </xdr:nvCxnSpPr>
      <xdr:spPr bwMode="auto">
        <a:xfrm flipV="1">
          <a:off x="3606800" y="6961836"/>
          <a:ext cx="698500" cy="56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320004</xdr:rowOff>
    </xdr:from>
    <xdr:to>
      <xdr:col>3</xdr:col>
      <xdr:colOff>206375</xdr:colOff>
      <xdr:row>36</xdr:row>
      <xdr:rowOff>65343</xdr:rowOff>
    </xdr:to>
    <xdr:cxnSp macro="">
      <xdr:nvCxnSpPr>
        <xdr:cNvPr id="123" name="直線コネクタ 122"/>
        <xdr:cNvCxnSpPr/>
      </xdr:nvCxnSpPr>
      <xdr:spPr bwMode="auto">
        <a:xfrm>
          <a:off x="2908300" y="6930354"/>
          <a:ext cx="698500" cy="8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253691</xdr:rowOff>
    </xdr:from>
    <xdr:to>
      <xdr:col>5</xdr:col>
      <xdr:colOff>34925</xdr:colOff>
      <xdr:row>36</xdr:row>
      <xdr:rowOff>12391</xdr:rowOff>
    </xdr:to>
    <xdr:sp macro="" textlink="">
      <xdr:nvSpPr>
        <xdr:cNvPr id="133" name="円/楕円 132"/>
        <xdr:cNvSpPr/>
      </xdr:nvSpPr>
      <xdr:spPr bwMode="auto">
        <a:xfrm>
          <a:off x="5600700" y="686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225768</xdr:rowOff>
    </xdr:from>
    <xdr:ext cx="762000" cy="259045"/>
    <xdr:sp macro="" textlink="">
      <xdr:nvSpPr>
        <xdr:cNvPr id="134" name="人口1人当たり決算額の推移該当値テキスト445"/>
        <xdr:cNvSpPr txBox="1"/>
      </xdr:nvSpPr>
      <xdr:spPr>
        <a:xfrm>
          <a:off x="5740400" y="683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262085</xdr:rowOff>
    </xdr:from>
    <xdr:to>
      <xdr:col>4</xdr:col>
      <xdr:colOff>520700</xdr:colOff>
      <xdr:row>36</xdr:row>
      <xdr:rowOff>20785</xdr:rowOff>
    </xdr:to>
    <xdr:sp macro="" textlink="">
      <xdr:nvSpPr>
        <xdr:cNvPr id="135" name="円/楕円 134"/>
        <xdr:cNvSpPr/>
      </xdr:nvSpPr>
      <xdr:spPr bwMode="auto">
        <a:xfrm>
          <a:off x="4953000" y="687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5562</xdr:rowOff>
    </xdr:from>
    <xdr:ext cx="736600" cy="259045"/>
    <xdr:sp macro="" textlink="">
      <xdr:nvSpPr>
        <xdr:cNvPr id="136" name="テキスト ボックス 135"/>
        <xdr:cNvSpPr txBox="1"/>
      </xdr:nvSpPr>
      <xdr:spPr>
        <a:xfrm>
          <a:off x="4622800" y="695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300686</xdr:rowOff>
    </xdr:from>
    <xdr:to>
      <xdr:col>3</xdr:col>
      <xdr:colOff>955675</xdr:colOff>
      <xdr:row>36</xdr:row>
      <xdr:rowOff>59386</xdr:rowOff>
    </xdr:to>
    <xdr:sp macro="" textlink="">
      <xdr:nvSpPr>
        <xdr:cNvPr id="137" name="円/楕円 136"/>
        <xdr:cNvSpPr/>
      </xdr:nvSpPr>
      <xdr:spPr bwMode="auto">
        <a:xfrm>
          <a:off x="4254500" y="691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44163</xdr:rowOff>
    </xdr:from>
    <xdr:ext cx="762000" cy="259045"/>
    <xdr:sp macro="" textlink="">
      <xdr:nvSpPr>
        <xdr:cNvPr id="138" name="テキスト ボックス 137"/>
        <xdr:cNvSpPr txBox="1"/>
      </xdr:nvSpPr>
      <xdr:spPr>
        <a:xfrm>
          <a:off x="3924300" y="699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14543</xdr:rowOff>
    </xdr:from>
    <xdr:to>
      <xdr:col>3</xdr:col>
      <xdr:colOff>257175</xdr:colOff>
      <xdr:row>36</xdr:row>
      <xdr:rowOff>116143</xdr:rowOff>
    </xdr:to>
    <xdr:sp macro="" textlink="">
      <xdr:nvSpPr>
        <xdr:cNvPr id="139" name="円/楕円 138"/>
        <xdr:cNvSpPr/>
      </xdr:nvSpPr>
      <xdr:spPr bwMode="auto">
        <a:xfrm>
          <a:off x="3556000" y="696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100920</xdr:rowOff>
    </xdr:from>
    <xdr:ext cx="762000" cy="259045"/>
    <xdr:sp macro="" textlink="">
      <xdr:nvSpPr>
        <xdr:cNvPr id="140" name="テキスト ボックス 139"/>
        <xdr:cNvSpPr txBox="1"/>
      </xdr:nvSpPr>
      <xdr:spPr>
        <a:xfrm>
          <a:off x="3225800" y="705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269204</xdr:rowOff>
    </xdr:from>
    <xdr:to>
      <xdr:col>2</xdr:col>
      <xdr:colOff>692150</xdr:colOff>
      <xdr:row>36</xdr:row>
      <xdr:rowOff>27904</xdr:rowOff>
    </xdr:to>
    <xdr:sp macro="" textlink="">
      <xdr:nvSpPr>
        <xdr:cNvPr id="141" name="円/楕円 140"/>
        <xdr:cNvSpPr/>
      </xdr:nvSpPr>
      <xdr:spPr bwMode="auto">
        <a:xfrm>
          <a:off x="2857500" y="687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12681</xdr:rowOff>
    </xdr:from>
    <xdr:ext cx="762000" cy="259045"/>
    <xdr:sp macro="" textlink="">
      <xdr:nvSpPr>
        <xdr:cNvPr id="142" name="テキスト ボックス 141"/>
        <xdr:cNvSpPr txBox="1"/>
      </xdr:nvSpPr>
      <xdr:spPr>
        <a:xfrm>
          <a:off x="2527300" y="696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24,490
24,255
253.88
14,757,409
14,273,405
420,193
6,834,505
12,297,370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137376</xdr:rowOff>
    </xdr:from>
    <xdr:to>
      <xdr:col>6</xdr:col>
      <xdr:colOff>511175</xdr:colOff>
      <xdr:row>33</xdr:row>
      <xdr:rowOff>141796</xdr:rowOff>
    </xdr:to>
    <xdr:cxnSp macro="">
      <xdr:nvCxnSpPr>
        <xdr:cNvPr id="61" name="直線コネクタ 60"/>
        <xdr:cNvCxnSpPr/>
      </xdr:nvCxnSpPr>
      <xdr:spPr>
        <a:xfrm flipV="1">
          <a:off x="3797300" y="5795226"/>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114630</xdr:rowOff>
    </xdr:from>
    <xdr:to>
      <xdr:col>5</xdr:col>
      <xdr:colOff>358775</xdr:colOff>
      <xdr:row>33</xdr:row>
      <xdr:rowOff>141796</xdr:rowOff>
    </xdr:to>
    <xdr:cxnSp macro="">
      <xdr:nvCxnSpPr>
        <xdr:cNvPr id="64" name="直線コネクタ 63"/>
        <xdr:cNvCxnSpPr/>
      </xdr:nvCxnSpPr>
      <xdr:spPr>
        <a:xfrm>
          <a:off x="2908300" y="5772480"/>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100702</xdr:rowOff>
    </xdr:from>
    <xdr:ext cx="534377" cy="259045"/>
    <xdr:sp macro="" textlink="">
      <xdr:nvSpPr>
        <xdr:cNvPr id="66" name="テキスト ボックス 65"/>
        <xdr:cNvSpPr txBox="1"/>
      </xdr:nvSpPr>
      <xdr:spPr>
        <a:xfrm>
          <a:off x="3530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43040</xdr:rowOff>
    </xdr:from>
    <xdr:to>
      <xdr:col>4</xdr:col>
      <xdr:colOff>155575</xdr:colOff>
      <xdr:row>33</xdr:row>
      <xdr:rowOff>114630</xdr:rowOff>
    </xdr:to>
    <xdr:cxnSp macro="">
      <xdr:nvCxnSpPr>
        <xdr:cNvPr id="67" name="直線コネクタ 66"/>
        <xdr:cNvCxnSpPr/>
      </xdr:nvCxnSpPr>
      <xdr:spPr>
        <a:xfrm>
          <a:off x="2019300" y="5700890"/>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121238</xdr:rowOff>
    </xdr:from>
    <xdr:ext cx="534377" cy="259045"/>
    <xdr:sp macro="" textlink="">
      <xdr:nvSpPr>
        <xdr:cNvPr id="69" name="テキスト ボックス 68"/>
        <xdr:cNvSpPr txBox="1"/>
      </xdr:nvSpPr>
      <xdr:spPr>
        <a:xfrm>
          <a:off x="2641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34353</xdr:rowOff>
    </xdr:from>
    <xdr:to>
      <xdr:col>2</xdr:col>
      <xdr:colOff>638175</xdr:colOff>
      <xdr:row>33</xdr:row>
      <xdr:rowOff>43040</xdr:rowOff>
    </xdr:to>
    <xdr:cxnSp macro="">
      <xdr:nvCxnSpPr>
        <xdr:cNvPr id="70" name="直線コネクタ 69"/>
        <xdr:cNvCxnSpPr/>
      </xdr:nvCxnSpPr>
      <xdr:spPr>
        <a:xfrm>
          <a:off x="1130300" y="569220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88873</xdr:rowOff>
    </xdr:from>
    <xdr:ext cx="534377" cy="259045"/>
    <xdr:sp macro="" textlink="">
      <xdr:nvSpPr>
        <xdr:cNvPr id="72" name="テキスト ボックス 71"/>
        <xdr:cNvSpPr txBox="1"/>
      </xdr:nvSpPr>
      <xdr:spPr>
        <a:xfrm>
          <a:off x="1752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53935</xdr:rowOff>
    </xdr:from>
    <xdr:ext cx="534377" cy="259045"/>
    <xdr:sp macro="" textlink="">
      <xdr:nvSpPr>
        <xdr:cNvPr id="74" name="テキスト ボックス 73"/>
        <xdr:cNvSpPr txBox="1"/>
      </xdr:nvSpPr>
      <xdr:spPr>
        <a:xfrm>
          <a:off x="863111" y="58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86576</xdr:rowOff>
    </xdr:from>
    <xdr:to>
      <xdr:col>6</xdr:col>
      <xdr:colOff>561975</xdr:colOff>
      <xdr:row>34</xdr:row>
      <xdr:rowOff>16726</xdr:rowOff>
    </xdr:to>
    <xdr:sp macro="" textlink="">
      <xdr:nvSpPr>
        <xdr:cNvPr id="80" name="円/楕円 79"/>
        <xdr:cNvSpPr/>
      </xdr:nvSpPr>
      <xdr:spPr>
        <a:xfrm>
          <a:off x="4584700" y="5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109453</xdr:rowOff>
    </xdr:from>
    <xdr:ext cx="534377" cy="259045"/>
    <xdr:sp macro="" textlink="">
      <xdr:nvSpPr>
        <xdr:cNvPr id="81" name="人件費該当値テキスト"/>
        <xdr:cNvSpPr txBox="1"/>
      </xdr:nvSpPr>
      <xdr:spPr>
        <a:xfrm>
          <a:off x="4686300" y="55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89,122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90996</xdr:rowOff>
    </xdr:from>
    <xdr:to>
      <xdr:col>5</xdr:col>
      <xdr:colOff>409575</xdr:colOff>
      <xdr:row>34</xdr:row>
      <xdr:rowOff>21146</xdr:rowOff>
    </xdr:to>
    <xdr:sp macro="" textlink="">
      <xdr:nvSpPr>
        <xdr:cNvPr id="82" name="円/楕円 81"/>
        <xdr:cNvSpPr/>
      </xdr:nvSpPr>
      <xdr:spPr>
        <a:xfrm>
          <a:off x="3746500" y="57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37673</xdr:rowOff>
    </xdr:from>
    <xdr:ext cx="534377" cy="259045"/>
    <xdr:sp macro="" textlink="">
      <xdr:nvSpPr>
        <xdr:cNvPr id="83" name="テキスト ボックス 82"/>
        <xdr:cNvSpPr txBox="1"/>
      </xdr:nvSpPr>
      <xdr:spPr>
        <a:xfrm>
          <a:off x="3530111" y="55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63830</xdr:rowOff>
    </xdr:from>
    <xdr:to>
      <xdr:col>4</xdr:col>
      <xdr:colOff>206375</xdr:colOff>
      <xdr:row>33</xdr:row>
      <xdr:rowOff>165430</xdr:rowOff>
    </xdr:to>
    <xdr:sp macro="" textlink="">
      <xdr:nvSpPr>
        <xdr:cNvPr id="84" name="円/楕円 83"/>
        <xdr:cNvSpPr/>
      </xdr:nvSpPr>
      <xdr:spPr>
        <a:xfrm>
          <a:off x="2857500" y="57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10507</xdr:rowOff>
    </xdr:from>
    <xdr:ext cx="534377" cy="259045"/>
    <xdr:sp macro="" textlink="">
      <xdr:nvSpPr>
        <xdr:cNvPr id="85" name="テキスト ボックス 84"/>
        <xdr:cNvSpPr txBox="1"/>
      </xdr:nvSpPr>
      <xdr:spPr>
        <a:xfrm>
          <a:off x="2641111" y="5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163690</xdr:rowOff>
    </xdr:from>
    <xdr:to>
      <xdr:col>3</xdr:col>
      <xdr:colOff>3175</xdr:colOff>
      <xdr:row>33</xdr:row>
      <xdr:rowOff>93840</xdr:rowOff>
    </xdr:to>
    <xdr:sp macro="" textlink="">
      <xdr:nvSpPr>
        <xdr:cNvPr id="86" name="円/楕円 85"/>
        <xdr:cNvSpPr/>
      </xdr:nvSpPr>
      <xdr:spPr>
        <a:xfrm>
          <a:off x="1968500" y="56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110367</xdr:rowOff>
    </xdr:from>
    <xdr:ext cx="534377" cy="259045"/>
    <xdr:sp macro="" textlink="">
      <xdr:nvSpPr>
        <xdr:cNvPr id="87" name="テキスト ボックス 86"/>
        <xdr:cNvSpPr txBox="1"/>
      </xdr:nvSpPr>
      <xdr:spPr>
        <a:xfrm>
          <a:off x="1752111" y="542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155003</xdr:rowOff>
    </xdr:from>
    <xdr:to>
      <xdr:col>1</xdr:col>
      <xdr:colOff>485775</xdr:colOff>
      <xdr:row>33</xdr:row>
      <xdr:rowOff>85153</xdr:rowOff>
    </xdr:to>
    <xdr:sp macro="" textlink="">
      <xdr:nvSpPr>
        <xdr:cNvPr id="88" name="円/楕円 87"/>
        <xdr:cNvSpPr/>
      </xdr:nvSpPr>
      <xdr:spPr>
        <a:xfrm>
          <a:off x="1079500" y="56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101680</xdr:rowOff>
    </xdr:from>
    <xdr:ext cx="534377" cy="259045"/>
    <xdr:sp macro="" textlink="">
      <xdr:nvSpPr>
        <xdr:cNvPr id="89" name="テキスト ボックス 88"/>
        <xdr:cNvSpPr txBox="1"/>
      </xdr:nvSpPr>
      <xdr:spPr>
        <a:xfrm>
          <a:off x="863111" y="541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143979</xdr:rowOff>
    </xdr:from>
    <xdr:to>
      <xdr:col>6</xdr:col>
      <xdr:colOff>511175</xdr:colOff>
      <xdr:row>57</xdr:row>
      <xdr:rowOff>163878</xdr:rowOff>
    </xdr:to>
    <xdr:cxnSp macro="">
      <xdr:nvCxnSpPr>
        <xdr:cNvPr id="118" name="直線コネクタ 117"/>
        <xdr:cNvCxnSpPr/>
      </xdr:nvCxnSpPr>
      <xdr:spPr>
        <a:xfrm flipV="1">
          <a:off x="3797300" y="9916629"/>
          <a:ext cx="8382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163878</xdr:rowOff>
    </xdr:from>
    <xdr:to>
      <xdr:col>5</xdr:col>
      <xdr:colOff>358775</xdr:colOff>
      <xdr:row>58</xdr:row>
      <xdr:rowOff>4056</xdr:rowOff>
    </xdr:to>
    <xdr:cxnSp macro="">
      <xdr:nvCxnSpPr>
        <xdr:cNvPr id="121" name="直線コネクタ 120"/>
        <xdr:cNvCxnSpPr/>
      </xdr:nvCxnSpPr>
      <xdr:spPr>
        <a:xfrm flipV="1">
          <a:off x="2908300" y="9936528"/>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4056</xdr:rowOff>
    </xdr:from>
    <xdr:to>
      <xdr:col>4</xdr:col>
      <xdr:colOff>155575</xdr:colOff>
      <xdr:row>58</xdr:row>
      <xdr:rowOff>11109</xdr:rowOff>
    </xdr:to>
    <xdr:cxnSp macro="">
      <xdr:nvCxnSpPr>
        <xdr:cNvPr id="124" name="直線コネクタ 123"/>
        <xdr:cNvCxnSpPr/>
      </xdr:nvCxnSpPr>
      <xdr:spPr>
        <a:xfrm flipV="1">
          <a:off x="2019300" y="9948156"/>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10579</xdr:rowOff>
    </xdr:from>
    <xdr:to>
      <xdr:col>2</xdr:col>
      <xdr:colOff>638175</xdr:colOff>
      <xdr:row>58</xdr:row>
      <xdr:rowOff>11109</xdr:rowOff>
    </xdr:to>
    <xdr:cxnSp macro="">
      <xdr:nvCxnSpPr>
        <xdr:cNvPr id="127" name="直線コネクタ 126"/>
        <xdr:cNvCxnSpPr/>
      </xdr:nvCxnSpPr>
      <xdr:spPr>
        <a:xfrm>
          <a:off x="1130300" y="9954679"/>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93179</xdr:rowOff>
    </xdr:from>
    <xdr:to>
      <xdr:col>6</xdr:col>
      <xdr:colOff>561975</xdr:colOff>
      <xdr:row>58</xdr:row>
      <xdr:rowOff>23329</xdr:rowOff>
    </xdr:to>
    <xdr:sp macro="" textlink="">
      <xdr:nvSpPr>
        <xdr:cNvPr id="137" name="円/楕円 136"/>
        <xdr:cNvSpPr/>
      </xdr:nvSpPr>
      <xdr:spPr>
        <a:xfrm>
          <a:off x="4584700" y="98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113078</xdr:rowOff>
    </xdr:from>
    <xdr:to>
      <xdr:col>5</xdr:col>
      <xdr:colOff>409575</xdr:colOff>
      <xdr:row>58</xdr:row>
      <xdr:rowOff>43228</xdr:rowOff>
    </xdr:to>
    <xdr:sp macro="" textlink="">
      <xdr:nvSpPr>
        <xdr:cNvPr id="139" name="円/楕円 138"/>
        <xdr:cNvSpPr/>
      </xdr:nvSpPr>
      <xdr:spPr>
        <a:xfrm>
          <a:off x="3746500" y="98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34355</xdr:rowOff>
    </xdr:from>
    <xdr:ext cx="534377" cy="259045"/>
    <xdr:sp macro="" textlink="">
      <xdr:nvSpPr>
        <xdr:cNvPr id="140" name="テキスト ボックス 139"/>
        <xdr:cNvSpPr txBox="1"/>
      </xdr:nvSpPr>
      <xdr:spPr>
        <a:xfrm>
          <a:off x="3530111" y="99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124706</xdr:rowOff>
    </xdr:from>
    <xdr:to>
      <xdr:col>4</xdr:col>
      <xdr:colOff>206375</xdr:colOff>
      <xdr:row>58</xdr:row>
      <xdr:rowOff>54856</xdr:rowOff>
    </xdr:to>
    <xdr:sp macro="" textlink="">
      <xdr:nvSpPr>
        <xdr:cNvPr id="141" name="円/楕円 140"/>
        <xdr:cNvSpPr/>
      </xdr:nvSpPr>
      <xdr:spPr>
        <a:xfrm>
          <a:off x="2857500" y="9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45983</xdr:rowOff>
    </xdr:from>
    <xdr:ext cx="534377" cy="259045"/>
    <xdr:sp macro="" textlink="">
      <xdr:nvSpPr>
        <xdr:cNvPr id="142" name="テキスト ボックス 141"/>
        <xdr:cNvSpPr txBox="1"/>
      </xdr:nvSpPr>
      <xdr:spPr>
        <a:xfrm>
          <a:off x="2641111" y="999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131759</xdr:rowOff>
    </xdr:from>
    <xdr:to>
      <xdr:col>3</xdr:col>
      <xdr:colOff>3175</xdr:colOff>
      <xdr:row>58</xdr:row>
      <xdr:rowOff>61909</xdr:rowOff>
    </xdr:to>
    <xdr:sp macro="" textlink="">
      <xdr:nvSpPr>
        <xdr:cNvPr id="143" name="円/楕円 142"/>
        <xdr:cNvSpPr/>
      </xdr:nvSpPr>
      <xdr:spPr>
        <a:xfrm>
          <a:off x="1968500" y="99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53036</xdr:rowOff>
    </xdr:from>
    <xdr:ext cx="534377" cy="259045"/>
    <xdr:sp macro="" textlink="">
      <xdr:nvSpPr>
        <xdr:cNvPr id="144" name="テキスト ボックス 143"/>
        <xdr:cNvSpPr txBox="1"/>
      </xdr:nvSpPr>
      <xdr:spPr>
        <a:xfrm>
          <a:off x="1752111" y="99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131229</xdr:rowOff>
    </xdr:from>
    <xdr:to>
      <xdr:col>1</xdr:col>
      <xdr:colOff>485775</xdr:colOff>
      <xdr:row>58</xdr:row>
      <xdr:rowOff>61379</xdr:rowOff>
    </xdr:to>
    <xdr:sp macro="" textlink="">
      <xdr:nvSpPr>
        <xdr:cNvPr id="145" name="円/楕円 144"/>
        <xdr:cNvSpPr/>
      </xdr:nvSpPr>
      <xdr:spPr>
        <a:xfrm>
          <a:off x="1079500" y="99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52506</xdr:rowOff>
    </xdr:from>
    <xdr:ext cx="534377" cy="259045"/>
    <xdr:sp macro="" textlink="">
      <xdr:nvSpPr>
        <xdr:cNvPr id="146" name="テキスト ボックス 145"/>
        <xdr:cNvSpPr txBox="1"/>
      </xdr:nvSpPr>
      <xdr:spPr>
        <a:xfrm>
          <a:off x="863111" y="99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152273</xdr:rowOff>
    </xdr:from>
    <xdr:to>
      <xdr:col>6</xdr:col>
      <xdr:colOff>511175</xdr:colOff>
      <xdr:row>76</xdr:row>
      <xdr:rowOff>89911</xdr:rowOff>
    </xdr:to>
    <xdr:cxnSp macro="">
      <xdr:nvCxnSpPr>
        <xdr:cNvPr id="173" name="直線コネクタ 172"/>
        <xdr:cNvCxnSpPr/>
      </xdr:nvCxnSpPr>
      <xdr:spPr>
        <a:xfrm>
          <a:off x="3797300" y="12839573"/>
          <a:ext cx="838200" cy="28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152273</xdr:rowOff>
    </xdr:from>
    <xdr:to>
      <xdr:col>5</xdr:col>
      <xdr:colOff>358775</xdr:colOff>
      <xdr:row>76</xdr:row>
      <xdr:rowOff>66273</xdr:rowOff>
    </xdr:to>
    <xdr:cxnSp macro="">
      <xdr:nvCxnSpPr>
        <xdr:cNvPr id="176" name="直線コネクタ 175"/>
        <xdr:cNvCxnSpPr/>
      </xdr:nvCxnSpPr>
      <xdr:spPr>
        <a:xfrm flipV="1">
          <a:off x="2908300" y="12839573"/>
          <a:ext cx="889000" cy="25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165120</xdr:rowOff>
    </xdr:from>
    <xdr:to>
      <xdr:col>4</xdr:col>
      <xdr:colOff>155575</xdr:colOff>
      <xdr:row>76</xdr:row>
      <xdr:rowOff>66273</xdr:rowOff>
    </xdr:to>
    <xdr:cxnSp macro="">
      <xdr:nvCxnSpPr>
        <xdr:cNvPr id="179" name="直線コネクタ 178"/>
        <xdr:cNvCxnSpPr/>
      </xdr:nvCxnSpPr>
      <xdr:spPr>
        <a:xfrm>
          <a:off x="2019300" y="13023870"/>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133619</xdr:rowOff>
    </xdr:from>
    <xdr:to>
      <xdr:col>2</xdr:col>
      <xdr:colOff>638175</xdr:colOff>
      <xdr:row>75</xdr:row>
      <xdr:rowOff>165120</xdr:rowOff>
    </xdr:to>
    <xdr:cxnSp macro="">
      <xdr:nvCxnSpPr>
        <xdr:cNvPr id="182" name="直線コネクタ 181"/>
        <xdr:cNvCxnSpPr/>
      </xdr:nvCxnSpPr>
      <xdr:spPr>
        <a:xfrm>
          <a:off x="1130300" y="12649469"/>
          <a:ext cx="889000" cy="3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39111</xdr:rowOff>
    </xdr:from>
    <xdr:to>
      <xdr:col>6</xdr:col>
      <xdr:colOff>561975</xdr:colOff>
      <xdr:row>76</xdr:row>
      <xdr:rowOff>140711</xdr:rowOff>
    </xdr:to>
    <xdr:sp macro="" textlink="">
      <xdr:nvSpPr>
        <xdr:cNvPr id="192" name="円/楕円 191"/>
        <xdr:cNvSpPr/>
      </xdr:nvSpPr>
      <xdr:spPr>
        <a:xfrm>
          <a:off x="4584700" y="130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61988</xdr:rowOff>
    </xdr:from>
    <xdr:ext cx="469744" cy="259045"/>
    <xdr:sp macro="" textlink="">
      <xdr:nvSpPr>
        <xdr:cNvPr id="193" name="維持補修費該当値テキスト"/>
        <xdr:cNvSpPr txBox="1"/>
      </xdr:nvSpPr>
      <xdr:spPr>
        <a:xfrm>
          <a:off x="4686300" y="1292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101473</xdr:rowOff>
    </xdr:from>
    <xdr:to>
      <xdr:col>5</xdr:col>
      <xdr:colOff>409575</xdr:colOff>
      <xdr:row>75</xdr:row>
      <xdr:rowOff>31623</xdr:rowOff>
    </xdr:to>
    <xdr:sp macro="" textlink="">
      <xdr:nvSpPr>
        <xdr:cNvPr id="194" name="円/楕円 193"/>
        <xdr:cNvSpPr/>
      </xdr:nvSpPr>
      <xdr:spPr>
        <a:xfrm>
          <a:off x="3746500" y="127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48150</xdr:rowOff>
    </xdr:from>
    <xdr:ext cx="534377" cy="259045"/>
    <xdr:sp macro="" textlink="">
      <xdr:nvSpPr>
        <xdr:cNvPr id="195" name="テキスト ボックス 194"/>
        <xdr:cNvSpPr txBox="1"/>
      </xdr:nvSpPr>
      <xdr:spPr>
        <a:xfrm>
          <a:off x="3530111" y="125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15473</xdr:rowOff>
    </xdr:from>
    <xdr:to>
      <xdr:col>4</xdr:col>
      <xdr:colOff>206375</xdr:colOff>
      <xdr:row>76</xdr:row>
      <xdr:rowOff>117073</xdr:rowOff>
    </xdr:to>
    <xdr:sp macro="" textlink="">
      <xdr:nvSpPr>
        <xdr:cNvPr id="196" name="円/楕円 195"/>
        <xdr:cNvSpPr/>
      </xdr:nvSpPr>
      <xdr:spPr>
        <a:xfrm>
          <a:off x="2857500" y="130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133600</xdr:rowOff>
    </xdr:from>
    <xdr:ext cx="469744" cy="259045"/>
    <xdr:sp macro="" textlink="">
      <xdr:nvSpPr>
        <xdr:cNvPr id="197" name="テキスト ボックス 196"/>
        <xdr:cNvSpPr txBox="1"/>
      </xdr:nvSpPr>
      <xdr:spPr>
        <a:xfrm>
          <a:off x="2673427" y="1282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114320</xdr:rowOff>
    </xdr:from>
    <xdr:to>
      <xdr:col>3</xdr:col>
      <xdr:colOff>3175</xdr:colOff>
      <xdr:row>76</xdr:row>
      <xdr:rowOff>44470</xdr:rowOff>
    </xdr:to>
    <xdr:sp macro="" textlink="">
      <xdr:nvSpPr>
        <xdr:cNvPr id="198" name="円/楕円 197"/>
        <xdr:cNvSpPr/>
      </xdr:nvSpPr>
      <xdr:spPr>
        <a:xfrm>
          <a:off x="1968500" y="129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60997</xdr:rowOff>
    </xdr:from>
    <xdr:ext cx="534377" cy="259045"/>
    <xdr:sp macro="" textlink="">
      <xdr:nvSpPr>
        <xdr:cNvPr id="199" name="テキスト ボックス 198"/>
        <xdr:cNvSpPr txBox="1"/>
      </xdr:nvSpPr>
      <xdr:spPr>
        <a:xfrm>
          <a:off x="1752111" y="127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82819</xdr:rowOff>
    </xdr:from>
    <xdr:to>
      <xdr:col>1</xdr:col>
      <xdr:colOff>485775</xdr:colOff>
      <xdr:row>74</xdr:row>
      <xdr:rowOff>12969</xdr:rowOff>
    </xdr:to>
    <xdr:sp macro="" textlink="">
      <xdr:nvSpPr>
        <xdr:cNvPr id="200" name="円/楕円 199"/>
        <xdr:cNvSpPr/>
      </xdr:nvSpPr>
      <xdr:spPr>
        <a:xfrm>
          <a:off x="1079500" y="125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29496</xdr:rowOff>
    </xdr:from>
    <xdr:ext cx="534377" cy="259045"/>
    <xdr:sp macro="" textlink="">
      <xdr:nvSpPr>
        <xdr:cNvPr id="201" name="テキスト ボックス 200"/>
        <xdr:cNvSpPr txBox="1"/>
      </xdr:nvSpPr>
      <xdr:spPr>
        <a:xfrm>
          <a:off x="863111" y="123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77254</xdr:rowOff>
    </xdr:from>
    <xdr:to>
      <xdr:col>6</xdr:col>
      <xdr:colOff>511175</xdr:colOff>
      <xdr:row>96</xdr:row>
      <xdr:rowOff>128146</xdr:rowOff>
    </xdr:to>
    <xdr:cxnSp macro="">
      <xdr:nvCxnSpPr>
        <xdr:cNvPr id="235" name="直線コネクタ 234"/>
        <xdr:cNvCxnSpPr/>
      </xdr:nvCxnSpPr>
      <xdr:spPr>
        <a:xfrm flipV="1">
          <a:off x="3797300" y="16536454"/>
          <a:ext cx="838200" cy="5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128146</xdr:rowOff>
    </xdr:from>
    <xdr:to>
      <xdr:col>5</xdr:col>
      <xdr:colOff>358775</xdr:colOff>
      <xdr:row>97</xdr:row>
      <xdr:rowOff>15103</xdr:rowOff>
    </xdr:to>
    <xdr:cxnSp macro="">
      <xdr:nvCxnSpPr>
        <xdr:cNvPr id="238" name="直線コネクタ 237"/>
        <xdr:cNvCxnSpPr/>
      </xdr:nvCxnSpPr>
      <xdr:spPr>
        <a:xfrm flipV="1">
          <a:off x="2908300" y="16587346"/>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12570</xdr:rowOff>
    </xdr:from>
    <xdr:to>
      <xdr:col>4</xdr:col>
      <xdr:colOff>155575</xdr:colOff>
      <xdr:row>97</xdr:row>
      <xdr:rowOff>15103</xdr:rowOff>
    </xdr:to>
    <xdr:cxnSp macro="">
      <xdr:nvCxnSpPr>
        <xdr:cNvPr id="241" name="直線コネクタ 240"/>
        <xdr:cNvCxnSpPr/>
      </xdr:nvCxnSpPr>
      <xdr:spPr>
        <a:xfrm>
          <a:off x="2019300" y="16643220"/>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12570</xdr:rowOff>
    </xdr:from>
    <xdr:to>
      <xdr:col>2</xdr:col>
      <xdr:colOff>638175</xdr:colOff>
      <xdr:row>97</xdr:row>
      <xdr:rowOff>19523</xdr:rowOff>
    </xdr:to>
    <xdr:cxnSp macro="">
      <xdr:nvCxnSpPr>
        <xdr:cNvPr id="244" name="直線コネクタ 243"/>
        <xdr:cNvCxnSpPr/>
      </xdr:nvCxnSpPr>
      <xdr:spPr>
        <a:xfrm flipV="1">
          <a:off x="1130300" y="16643220"/>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68784</xdr:rowOff>
    </xdr:from>
    <xdr:ext cx="534377" cy="259045"/>
    <xdr:sp macro="" textlink="">
      <xdr:nvSpPr>
        <xdr:cNvPr id="246" name="テキスト ボックス 245"/>
        <xdr:cNvSpPr txBox="1"/>
      </xdr:nvSpPr>
      <xdr:spPr>
        <a:xfrm>
          <a:off x="1752111" y="16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68166</xdr:rowOff>
    </xdr:from>
    <xdr:ext cx="534377" cy="259045"/>
    <xdr:sp macro="" textlink="">
      <xdr:nvSpPr>
        <xdr:cNvPr id="248" name="テキスト ボックス 247"/>
        <xdr:cNvSpPr txBox="1"/>
      </xdr:nvSpPr>
      <xdr:spPr>
        <a:xfrm>
          <a:off x="863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26454</xdr:rowOff>
    </xdr:from>
    <xdr:to>
      <xdr:col>6</xdr:col>
      <xdr:colOff>561975</xdr:colOff>
      <xdr:row>96</xdr:row>
      <xdr:rowOff>128054</xdr:rowOff>
    </xdr:to>
    <xdr:sp macro="" textlink="">
      <xdr:nvSpPr>
        <xdr:cNvPr id="254" name="円/楕円 253"/>
        <xdr:cNvSpPr/>
      </xdr:nvSpPr>
      <xdr:spPr>
        <a:xfrm>
          <a:off x="4584700" y="164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49331</xdr:rowOff>
    </xdr:from>
    <xdr:ext cx="534377" cy="259045"/>
    <xdr:sp macro="" textlink="">
      <xdr:nvSpPr>
        <xdr:cNvPr id="255" name="扶助費該当値テキスト"/>
        <xdr:cNvSpPr txBox="1"/>
      </xdr:nvSpPr>
      <xdr:spPr>
        <a:xfrm>
          <a:off x="4686300" y="16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77346</xdr:rowOff>
    </xdr:from>
    <xdr:to>
      <xdr:col>5</xdr:col>
      <xdr:colOff>409575</xdr:colOff>
      <xdr:row>97</xdr:row>
      <xdr:rowOff>7496</xdr:rowOff>
    </xdr:to>
    <xdr:sp macro="" textlink="">
      <xdr:nvSpPr>
        <xdr:cNvPr id="256" name="円/楕円 255"/>
        <xdr:cNvSpPr/>
      </xdr:nvSpPr>
      <xdr:spPr>
        <a:xfrm>
          <a:off x="3746500" y="165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170073</xdr:rowOff>
    </xdr:from>
    <xdr:ext cx="534377" cy="259045"/>
    <xdr:sp macro="" textlink="">
      <xdr:nvSpPr>
        <xdr:cNvPr id="257" name="テキスト ボックス 256"/>
        <xdr:cNvSpPr txBox="1"/>
      </xdr:nvSpPr>
      <xdr:spPr>
        <a:xfrm>
          <a:off x="3530111" y="166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135753</xdr:rowOff>
    </xdr:from>
    <xdr:to>
      <xdr:col>4</xdr:col>
      <xdr:colOff>206375</xdr:colOff>
      <xdr:row>97</xdr:row>
      <xdr:rowOff>65903</xdr:rowOff>
    </xdr:to>
    <xdr:sp macro="" textlink="">
      <xdr:nvSpPr>
        <xdr:cNvPr id="258" name="円/楕円 257"/>
        <xdr:cNvSpPr/>
      </xdr:nvSpPr>
      <xdr:spPr>
        <a:xfrm>
          <a:off x="2857500" y="165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57030</xdr:rowOff>
    </xdr:from>
    <xdr:ext cx="534377" cy="259045"/>
    <xdr:sp macro="" textlink="">
      <xdr:nvSpPr>
        <xdr:cNvPr id="259" name="テキスト ボックス 258"/>
        <xdr:cNvSpPr txBox="1"/>
      </xdr:nvSpPr>
      <xdr:spPr>
        <a:xfrm>
          <a:off x="2641111" y="1668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133220</xdr:rowOff>
    </xdr:from>
    <xdr:to>
      <xdr:col>3</xdr:col>
      <xdr:colOff>3175</xdr:colOff>
      <xdr:row>97</xdr:row>
      <xdr:rowOff>63370</xdr:rowOff>
    </xdr:to>
    <xdr:sp macro="" textlink="">
      <xdr:nvSpPr>
        <xdr:cNvPr id="260" name="円/楕円 259"/>
        <xdr:cNvSpPr/>
      </xdr:nvSpPr>
      <xdr:spPr>
        <a:xfrm>
          <a:off x="1968500" y="165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79897</xdr:rowOff>
    </xdr:from>
    <xdr:ext cx="534377" cy="259045"/>
    <xdr:sp macro="" textlink="">
      <xdr:nvSpPr>
        <xdr:cNvPr id="261" name="テキスト ボックス 260"/>
        <xdr:cNvSpPr txBox="1"/>
      </xdr:nvSpPr>
      <xdr:spPr>
        <a:xfrm>
          <a:off x="1752111" y="163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140173</xdr:rowOff>
    </xdr:from>
    <xdr:to>
      <xdr:col>1</xdr:col>
      <xdr:colOff>485775</xdr:colOff>
      <xdr:row>97</xdr:row>
      <xdr:rowOff>70323</xdr:rowOff>
    </xdr:to>
    <xdr:sp macro="" textlink="">
      <xdr:nvSpPr>
        <xdr:cNvPr id="262" name="円/楕円 261"/>
        <xdr:cNvSpPr/>
      </xdr:nvSpPr>
      <xdr:spPr>
        <a:xfrm>
          <a:off x="1079500" y="16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86850</xdr:rowOff>
    </xdr:from>
    <xdr:ext cx="534377" cy="259045"/>
    <xdr:sp macro="" textlink="">
      <xdr:nvSpPr>
        <xdr:cNvPr id="263" name="テキスト ボックス 262"/>
        <xdr:cNvSpPr txBox="1"/>
      </xdr:nvSpPr>
      <xdr:spPr>
        <a:xfrm>
          <a:off x="863111" y="163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164911</xdr:rowOff>
    </xdr:from>
    <xdr:to>
      <xdr:col>15</xdr:col>
      <xdr:colOff>180975</xdr:colOff>
      <xdr:row>36</xdr:row>
      <xdr:rowOff>26358</xdr:rowOff>
    </xdr:to>
    <xdr:cxnSp macro="">
      <xdr:nvCxnSpPr>
        <xdr:cNvPr id="294" name="直線コネクタ 293"/>
        <xdr:cNvCxnSpPr/>
      </xdr:nvCxnSpPr>
      <xdr:spPr>
        <a:xfrm flipV="1">
          <a:off x="9639300" y="6165661"/>
          <a:ext cx="8382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26358</xdr:rowOff>
    </xdr:from>
    <xdr:to>
      <xdr:col>14</xdr:col>
      <xdr:colOff>28575</xdr:colOff>
      <xdr:row>36</xdr:row>
      <xdr:rowOff>34544</xdr:rowOff>
    </xdr:to>
    <xdr:cxnSp macro="">
      <xdr:nvCxnSpPr>
        <xdr:cNvPr id="297" name="直線コネクタ 296"/>
        <xdr:cNvCxnSpPr/>
      </xdr:nvCxnSpPr>
      <xdr:spPr>
        <a:xfrm flipV="1">
          <a:off x="8750300" y="6198558"/>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34544</xdr:rowOff>
    </xdr:from>
    <xdr:to>
      <xdr:col>12</xdr:col>
      <xdr:colOff>511175</xdr:colOff>
      <xdr:row>36</xdr:row>
      <xdr:rowOff>88505</xdr:rowOff>
    </xdr:to>
    <xdr:cxnSp macro="">
      <xdr:nvCxnSpPr>
        <xdr:cNvPr id="300" name="直線コネクタ 299"/>
        <xdr:cNvCxnSpPr/>
      </xdr:nvCxnSpPr>
      <xdr:spPr>
        <a:xfrm flipV="1">
          <a:off x="7861300" y="6206744"/>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14699</xdr:rowOff>
    </xdr:from>
    <xdr:to>
      <xdr:col>11</xdr:col>
      <xdr:colOff>307975</xdr:colOff>
      <xdr:row>36</xdr:row>
      <xdr:rowOff>88505</xdr:rowOff>
    </xdr:to>
    <xdr:cxnSp macro="">
      <xdr:nvCxnSpPr>
        <xdr:cNvPr id="303" name="直線コネクタ 302"/>
        <xdr:cNvCxnSpPr/>
      </xdr:nvCxnSpPr>
      <xdr:spPr>
        <a:xfrm>
          <a:off x="6972300" y="6186899"/>
          <a:ext cx="8890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114111</xdr:rowOff>
    </xdr:from>
    <xdr:to>
      <xdr:col>15</xdr:col>
      <xdr:colOff>231775</xdr:colOff>
      <xdr:row>36</xdr:row>
      <xdr:rowOff>44261</xdr:rowOff>
    </xdr:to>
    <xdr:sp macro="" textlink="">
      <xdr:nvSpPr>
        <xdr:cNvPr id="313" name="円/楕円 312"/>
        <xdr:cNvSpPr/>
      </xdr:nvSpPr>
      <xdr:spPr>
        <a:xfrm>
          <a:off x="10426700" y="61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136988</xdr:rowOff>
    </xdr:from>
    <xdr:ext cx="534377" cy="259045"/>
    <xdr:sp macro="" textlink="">
      <xdr:nvSpPr>
        <xdr:cNvPr id="314" name="補助費等該当値テキスト"/>
        <xdr:cNvSpPr txBox="1"/>
      </xdr:nvSpPr>
      <xdr:spPr>
        <a:xfrm>
          <a:off x="10528300" y="596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147008</xdr:rowOff>
    </xdr:from>
    <xdr:to>
      <xdr:col>14</xdr:col>
      <xdr:colOff>79375</xdr:colOff>
      <xdr:row>36</xdr:row>
      <xdr:rowOff>77158</xdr:rowOff>
    </xdr:to>
    <xdr:sp macro="" textlink="">
      <xdr:nvSpPr>
        <xdr:cNvPr id="315" name="円/楕円 314"/>
        <xdr:cNvSpPr/>
      </xdr:nvSpPr>
      <xdr:spPr>
        <a:xfrm>
          <a:off x="9588500" y="61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68285</xdr:rowOff>
    </xdr:from>
    <xdr:ext cx="534377" cy="259045"/>
    <xdr:sp macro="" textlink="">
      <xdr:nvSpPr>
        <xdr:cNvPr id="316" name="テキスト ボックス 315"/>
        <xdr:cNvSpPr txBox="1"/>
      </xdr:nvSpPr>
      <xdr:spPr>
        <a:xfrm>
          <a:off x="9372111" y="62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155194</xdr:rowOff>
    </xdr:from>
    <xdr:to>
      <xdr:col>12</xdr:col>
      <xdr:colOff>561975</xdr:colOff>
      <xdr:row>36</xdr:row>
      <xdr:rowOff>85344</xdr:rowOff>
    </xdr:to>
    <xdr:sp macro="" textlink="">
      <xdr:nvSpPr>
        <xdr:cNvPr id="317" name="円/楕円 316"/>
        <xdr:cNvSpPr/>
      </xdr:nvSpPr>
      <xdr:spPr>
        <a:xfrm>
          <a:off x="869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76471</xdr:rowOff>
    </xdr:from>
    <xdr:ext cx="534377" cy="259045"/>
    <xdr:sp macro="" textlink="">
      <xdr:nvSpPr>
        <xdr:cNvPr id="318" name="テキスト ボックス 317"/>
        <xdr:cNvSpPr txBox="1"/>
      </xdr:nvSpPr>
      <xdr:spPr>
        <a:xfrm>
          <a:off x="8483111" y="62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37705</xdr:rowOff>
    </xdr:from>
    <xdr:to>
      <xdr:col>11</xdr:col>
      <xdr:colOff>358775</xdr:colOff>
      <xdr:row>36</xdr:row>
      <xdr:rowOff>139305</xdr:rowOff>
    </xdr:to>
    <xdr:sp macro="" textlink="">
      <xdr:nvSpPr>
        <xdr:cNvPr id="319" name="円/楕円 318"/>
        <xdr:cNvSpPr/>
      </xdr:nvSpPr>
      <xdr:spPr>
        <a:xfrm>
          <a:off x="7810500" y="6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130432</xdr:rowOff>
    </xdr:from>
    <xdr:ext cx="534377" cy="259045"/>
    <xdr:sp macro="" textlink="">
      <xdr:nvSpPr>
        <xdr:cNvPr id="320" name="テキスト ボックス 319"/>
        <xdr:cNvSpPr txBox="1"/>
      </xdr:nvSpPr>
      <xdr:spPr>
        <a:xfrm>
          <a:off x="7594111" y="63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135349</xdr:rowOff>
    </xdr:from>
    <xdr:to>
      <xdr:col>10</xdr:col>
      <xdr:colOff>155575</xdr:colOff>
      <xdr:row>36</xdr:row>
      <xdr:rowOff>65499</xdr:rowOff>
    </xdr:to>
    <xdr:sp macro="" textlink="">
      <xdr:nvSpPr>
        <xdr:cNvPr id="321" name="円/楕円 320"/>
        <xdr:cNvSpPr/>
      </xdr:nvSpPr>
      <xdr:spPr>
        <a:xfrm>
          <a:off x="6921500" y="61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82026</xdr:rowOff>
    </xdr:from>
    <xdr:ext cx="534377" cy="259045"/>
    <xdr:sp macro="" textlink="">
      <xdr:nvSpPr>
        <xdr:cNvPr id="322" name="テキスト ボックス 321"/>
        <xdr:cNvSpPr txBox="1"/>
      </xdr:nvSpPr>
      <xdr:spPr>
        <a:xfrm>
          <a:off x="6705111" y="59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104040</xdr:rowOff>
    </xdr:from>
    <xdr:to>
      <xdr:col>15</xdr:col>
      <xdr:colOff>180975</xdr:colOff>
      <xdr:row>57</xdr:row>
      <xdr:rowOff>154530</xdr:rowOff>
    </xdr:to>
    <xdr:cxnSp macro="">
      <xdr:nvCxnSpPr>
        <xdr:cNvPr id="351" name="直線コネクタ 350"/>
        <xdr:cNvCxnSpPr/>
      </xdr:nvCxnSpPr>
      <xdr:spPr>
        <a:xfrm flipV="1">
          <a:off x="9639300" y="9876690"/>
          <a:ext cx="838200" cy="5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159209</xdr:rowOff>
    </xdr:from>
    <xdr:ext cx="534377" cy="259045"/>
    <xdr:sp macro="" textlink="">
      <xdr:nvSpPr>
        <xdr:cNvPr id="352" name="普通建設事業費平均値テキスト"/>
        <xdr:cNvSpPr txBox="1"/>
      </xdr:nvSpPr>
      <xdr:spPr>
        <a:xfrm>
          <a:off x="10528300" y="9931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154530</xdr:rowOff>
    </xdr:from>
    <xdr:to>
      <xdr:col>14</xdr:col>
      <xdr:colOff>28575</xdr:colOff>
      <xdr:row>57</xdr:row>
      <xdr:rowOff>165378</xdr:rowOff>
    </xdr:to>
    <xdr:cxnSp macro="">
      <xdr:nvCxnSpPr>
        <xdr:cNvPr id="354" name="直線コネクタ 353"/>
        <xdr:cNvCxnSpPr/>
      </xdr:nvCxnSpPr>
      <xdr:spPr>
        <a:xfrm flipV="1">
          <a:off x="8750300" y="9927180"/>
          <a:ext cx="8890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165378</xdr:rowOff>
    </xdr:from>
    <xdr:to>
      <xdr:col>12</xdr:col>
      <xdr:colOff>511175</xdr:colOff>
      <xdr:row>58</xdr:row>
      <xdr:rowOff>65339</xdr:rowOff>
    </xdr:to>
    <xdr:cxnSp macro="">
      <xdr:nvCxnSpPr>
        <xdr:cNvPr id="357" name="直線コネクタ 356"/>
        <xdr:cNvCxnSpPr/>
      </xdr:nvCxnSpPr>
      <xdr:spPr>
        <a:xfrm flipV="1">
          <a:off x="7861300" y="9938028"/>
          <a:ext cx="8890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65339</xdr:rowOff>
    </xdr:from>
    <xdr:to>
      <xdr:col>11</xdr:col>
      <xdr:colOff>307975</xdr:colOff>
      <xdr:row>58</xdr:row>
      <xdr:rowOff>88315</xdr:rowOff>
    </xdr:to>
    <xdr:cxnSp macro="">
      <xdr:nvCxnSpPr>
        <xdr:cNvPr id="360" name="直線コネクタ 359"/>
        <xdr:cNvCxnSpPr/>
      </xdr:nvCxnSpPr>
      <xdr:spPr>
        <a:xfrm flipV="1">
          <a:off x="6972300" y="10009439"/>
          <a:ext cx="8890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53240</xdr:rowOff>
    </xdr:from>
    <xdr:to>
      <xdr:col>15</xdr:col>
      <xdr:colOff>231775</xdr:colOff>
      <xdr:row>57</xdr:row>
      <xdr:rowOff>154840</xdr:rowOff>
    </xdr:to>
    <xdr:sp macro="" textlink="">
      <xdr:nvSpPr>
        <xdr:cNvPr id="370" name="円/楕円 369"/>
        <xdr:cNvSpPr/>
      </xdr:nvSpPr>
      <xdr:spPr>
        <a:xfrm>
          <a:off x="10426700" y="98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76117</xdr:rowOff>
    </xdr:from>
    <xdr:ext cx="599010" cy="259045"/>
    <xdr:sp macro="" textlink="">
      <xdr:nvSpPr>
        <xdr:cNvPr id="371" name="普通建設事業費該当値テキスト"/>
        <xdr:cNvSpPr txBox="1"/>
      </xdr:nvSpPr>
      <xdr:spPr>
        <a:xfrm>
          <a:off x="10528300" y="967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103730</xdr:rowOff>
    </xdr:from>
    <xdr:to>
      <xdr:col>14</xdr:col>
      <xdr:colOff>79375</xdr:colOff>
      <xdr:row>58</xdr:row>
      <xdr:rowOff>33880</xdr:rowOff>
    </xdr:to>
    <xdr:sp macro="" textlink="">
      <xdr:nvSpPr>
        <xdr:cNvPr id="372" name="円/楕円 371"/>
        <xdr:cNvSpPr/>
      </xdr:nvSpPr>
      <xdr:spPr>
        <a:xfrm>
          <a:off x="9588500" y="98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50407</xdr:rowOff>
    </xdr:from>
    <xdr:ext cx="599010" cy="259045"/>
    <xdr:sp macro="" textlink="">
      <xdr:nvSpPr>
        <xdr:cNvPr id="373" name="テキスト ボックス 372"/>
        <xdr:cNvSpPr txBox="1"/>
      </xdr:nvSpPr>
      <xdr:spPr>
        <a:xfrm>
          <a:off x="9339794" y="965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114578</xdr:rowOff>
    </xdr:from>
    <xdr:to>
      <xdr:col>12</xdr:col>
      <xdr:colOff>561975</xdr:colOff>
      <xdr:row>58</xdr:row>
      <xdr:rowOff>44728</xdr:rowOff>
    </xdr:to>
    <xdr:sp macro="" textlink="">
      <xdr:nvSpPr>
        <xdr:cNvPr id="374" name="円/楕円 373"/>
        <xdr:cNvSpPr/>
      </xdr:nvSpPr>
      <xdr:spPr>
        <a:xfrm>
          <a:off x="86995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61255</xdr:rowOff>
    </xdr:from>
    <xdr:ext cx="599010" cy="259045"/>
    <xdr:sp macro="" textlink="">
      <xdr:nvSpPr>
        <xdr:cNvPr id="375" name="テキスト ボックス 374"/>
        <xdr:cNvSpPr txBox="1"/>
      </xdr:nvSpPr>
      <xdr:spPr>
        <a:xfrm>
          <a:off x="8450794" y="966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14539</xdr:rowOff>
    </xdr:from>
    <xdr:to>
      <xdr:col>11</xdr:col>
      <xdr:colOff>358775</xdr:colOff>
      <xdr:row>58</xdr:row>
      <xdr:rowOff>116139</xdr:rowOff>
    </xdr:to>
    <xdr:sp macro="" textlink="">
      <xdr:nvSpPr>
        <xdr:cNvPr id="376" name="円/楕円 375"/>
        <xdr:cNvSpPr/>
      </xdr:nvSpPr>
      <xdr:spPr>
        <a:xfrm>
          <a:off x="7810500" y="99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132666</xdr:rowOff>
    </xdr:from>
    <xdr:ext cx="534377" cy="259045"/>
    <xdr:sp macro="" textlink="">
      <xdr:nvSpPr>
        <xdr:cNvPr id="377" name="テキスト ボックス 376"/>
        <xdr:cNvSpPr txBox="1"/>
      </xdr:nvSpPr>
      <xdr:spPr>
        <a:xfrm>
          <a:off x="7594111" y="97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37515</xdr:rowOff>
    </xdr:from>
    <xdr:to>
      <xdr:col>10</xdr:col>
      <xdr:colOff>155575</xdr:colOff>
      <xdr:row>58</xdr:row>
      <xdr:rowOff>139115</xdr:rowOff>
    </xdr:to>
    <xdr:sp macro="" textlink="">
      <xdr:nvSpPr>
        <xdr:cNvPr id="378" name="円/楕円 377"/>
        <xdr:cNvSpPr/>
      </xdr:nvSpPr>
      <xdr:spPr>
        <a:xfrm>
          <a:off x="6921500" y="99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130242</xdr:rowOff>
    </xdr:from>
    <xdr:ext cx="534377" cy="259045"/>
    <xdr:sp macro="" textlink="">
      <xdr:nvSpPr>
        <xdr:cNvPr id="379" name="テキスト ボックス 378"/>
        <xdr:cNvSpPr txBox="1"/>
      </xdr:nvSpPr>
      <xdr:spPr>
        <a:xfrm>
          <a:off x="6705111" y="100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103977</xdr:rowOff>
    </xdr:from>
    <xdr:to>
      <xdr:col>15</xdr:col>
      <xdr:colOff>180975</xdr:colOff>
      <xdr:row>78</xdr:row>
      <xdr:rowOff>10762</xdr:rowOff>
    </xdr:to>
    <xdr:cxnSp macro="">
      <xdr:nvCxnSpPr>
        <xdr:cNvPr id="406" name="直線コネクタ 405"/>
        <xdr:cNvCxnSpPr/>
      </xdr:nvCxnSpPr>
      <xdr:spPr>
        <a:xfrm flipV="1">
          <a:off x="9639300" y="13305627"/>
          <a:ext cx="838200" cy="7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62413</xdr:rowOff>
    </xdr:from>
    <xdr:ext cx="534377" cy="259045"/>
    <xdr:sp macro="" textlink="">
      <xdr:nvSpPr>
        <xdr:cNvPr id="410" name="テキスト ボックス 409"/>
        <xdr:cNvSpPr txBox="1"/>
      </xdr:nvSpPr>
      <xdr:spPr>
        <a:xfrm>
          <a:off x="9372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53177</xdr:rowOff>
    </xdr:from>
    <xdr:to>
      <xdr:col>15</xdr:col>
      <xdr:colOff>231775</xdr:colOff>
      <xdr:row>77</xdr:row>
      <xdr:rowOff>154777</xdr:rowOff>
    </xdr:to>
    <xdr:sp macro="" textlink="">
      <xdr:nvSpPr>
        <xdr:cNvPr id="416" name="円/楕円 415"/>
        <xdr:cNvSpPr/>
      </xdr:nvSpPr>
      <xdr:spPr>
        <a:xfrm>
          <a:off x="10426700" y="132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76054</xdr:rowOff>
    </xdr:from>
    <xdr:ext cx="534377" cy="259045"/>
    <xdr:sp macro="" textlink="">
      <xdr:nvSpPr>
        <xdr:cNvPr id="417" name="普通建設事業費 （ うち新規整備　）該当値テキスト"/>
        <xdr:cNvSpPr txBox="1"/>
      </xdr:nvSpPr>
      <xdr:spPr>
        <a:xfrm>
          <a:off x="10528300" y="131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131412</xdr:rowOff>
    </xdr:from>
    <xdr:to>
      <xdr:col>14</xdr:col>
      <xdr:colOff>79375</xdr:colOff>
      <xdr:row>78</xdr:row>
      <xdr:rowOff>61562</xdr:rowOff>
    </xdr:to>
    <xdr:sp macro="" textlink="">
      <xdr:nvSpPr>
        <xdr:cNvPr id="418" name="円/楕円 417"/>
        <xdr:cNvSpPr/>
      </xdr:nvSpPr>
      <xdr:spPr>
        <a:xfrm>
          <a:off x="9588500" y="133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78089</xdr:rowOff>
    </xdr:from>
    <xdr:ext cx="534377" cy="259045"/>
    <xdr:sp macro="" textlink="">
      <xdr:nvSpPr>
        <xdr:cNvPr id="419" name="テキスト ボックス 418"/>
        <xdr:cNvSpPr txBox="1"/>
      </xdr:nvSpPr>
      <xdr:spPr>
        <a:xfrm>
          <a:off x="9372111" y="131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154805</xdr:rowOff>
    </xdr:from>
    <xdr:to>
      <xdr:col>15</xdr:col>
      <xdr:colOff>180975</xdr:colOff>
      <xdr:row>94</xdr:row>
      <xdr:rowOff>152698</xdr:rowOff>
    </xdr:to>
    <xdr:cxnSp macro="">
      <xdr:nvCxnSpPr>
        <xdr:cNvPr id="450" name="直線コネクタ 449"/>
        <xdr:cNvCxnSpPr/>
      </xdr:nvCxnSpPr>
      <xdr:spPr>
        <a:xfrm>
          <a:off x="9639300" y="16099655"/>
          <a:ext cx="838200" cy="1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64208</xdr:rowOff>
    </xdr:from>
    <xdr:ext cx="534377" cy="259045"/>
    <xdr:sp macro="" textlink="">
      <xdr:nvSpPr>
        <xdr:cNvPr id="454" name="テキスト ボックス 453"/>
        <xdr:cNvSpPr txBox="1"/>
      </xdr:nvSpPr>
      <xdr:spPr>
        <a:xfrm>
          <a:off x="9372111" y="165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101898</xdr:rowOff>
    </xdr:from>
    <xdr:to>
      <xdr:col>15</xdr:col>
      <xdr:colOff>231775</xdr:colOff>
      <xdr:row>95</xdr:row>
      <xdr:rowOff>32048</xdr:rowOff>
    </xdr:to>
    <xdr:sp macro="" textlink="">
      <xdr:nvSpPr>
        <xdr:cNvPr id="460" name="円/楕円 459"/>
        <xdr:cNvSpPr/>
      </xdr:nvSpPr>
      <xdr:spPr>
        <a:xfrm>
          <a:off x="10426700" y="16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124775</xdr:rowOff>
    </xdr:from>
    <xdr:ext cx="534377" cy="259045"/>
    <xdr:sp macro="" textlink="">
      <xdr:nvSpPr>
        <xdr:cNvPr id="461" name="普通建設事業費 （ うち更新整備　）該当値テキスト"/>
        <xdr:cNvSpPr txBox="1"/>
      </xdr:nvSpPr>
      <xdr:spPr>
        <a:xfrm>
          <a:off x="10528300" y="160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104005</xdr:rowOff>
    </xdr:from>
    <xdr:to>
      <xdr:col>14</xdr:col>
      <xdr:colOff>79375</xdr:colOff>
      <xdr:row>94</xdr:row>
      <xdr:rowOff>34155</xdr:rowOff>
    </xdr:to>
    <xdr:sp macro="" textlink="">
      <xdr:nvSpPr>
        <xdr:cNvPr id="462" name="円/楕円 461"/>
        <xdr:cNvSpPr/>
      </xdr:nvSpPr>
      <xdr:spPr>
        <a:xfrm>
          <a:off x="9588500" y="160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50682</xdr:rowOff>
    </xdr:from>
    <xdr:ext cx="534377" cy="259045"/>
    <xdr:sp macro="" textlink="">
      <xdr:nvSpPr>
        <xdr:cNvPr id="463" name="テキスト ボックス 462"/>
        <xdr:cNvSpPr txBox="1"/>
      </xdr:nvSpPr>
      <xdr:spPr>
        <a:xfrm>
          <a:off x="9372111" y="158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19810</xdr:rowOff>
    </xdr:from>
    <xdr:to>
      <xdr:col>23</xdr:col>
      <xdr:colOff>517525</xdr:colOff>
      <xdr:row>38</xdr:row>
      <xdr:rowOff>20228</xdr:rowOff>
    </xdr:to>
    <xdr:cxnSp macro="">
      <xdr:nvCxnSpPr>
        <xdr:cNvPr id="488" name="直線コネクタ 487"/>
        <xdr:cNvCxnSpPr/>
      </xdr:nvCxnSpPr>
      <xdr:spPr>
        <a:xfrm>
          <a:off x="15481300" y="6534910"/>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19810</xdr:rowOff>
    </xdr:from>
    <xdr:to>
      <xdr:col>22</xdr:col>
      <xdr:colOff>365125</xdr:colOff>
      <xdr:row>38</xdr:row>
      <xdr:rowOff>23874</xdr:rowOff>
    </xdr:to>
    <xdr:cxnSp macro="">
      <xdr:nvCxnSpPr>
        <xdr:cNvPr id="491" name="直線コネクタ 490"/>
        <xdr:cNvCxnSpPr/>
      </xdr:nvCxnSpPr>
      <xdr:spPr>
        <a:xfrm flipV="1">
          <a:off x="14592300" y="6534910"/>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23874</xdr:rowOff>
    </xdr:from>
    <xdr:to>
      <xdr:col>21</xdr:col>
      <xdr:colOff>161925</xdr:colOff>
      <xdr:row>38</xdr:row>
      <xdr:rowOff>24160</xdr:rowOff>
    </xdr:to>
    <xdr:cxnSp macro="">
      <xdr:nvCxnSpPr>
        <xdr:cNvPr id="494" name="直線コネクタ 493"/>
        <xdr:cNvCxnSpPr/>
      </xdr:nvCxnSpPr>
      <xdr:spPr>
        <a:xfrm flipV="1">
          <a:off x="13703300" y="653897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23291</xdr:rowOff>
    </xdr:from>
    <xdr:to>
      <xdr:col>19</xdr:col>
      <xdr:colOff>644525</xdr:colOff>
      <xdr:row>38</xdr:row>
      <xdr:rowOff>24160</xdr:rowOff>
    </xdr:to>
    <xdr:cxnSp macro="">
      <xdr:nvCxnSpPr>
        <xdr:cNvPr id="497" name="直線コネクタ 496"/>
        <xdr:cNvCxnSpPr/>
      </xdr:nvCxnSpPr>
      <xdr:spPr>
        <a:xfrm>
          <a:off x="12814300" y="653839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140878</xdr:rowOff>
    </xdr:from>
    <xdr:to>
      <xdr:col>23</xdr:col>
      <xdr:colOff>568325</xdr:colOff>
      <xdr:row>38</xdr:row>
      <xdr:rowOff>71028</xdr:rowOff>
    </xdr:to>
    <xdr:sp macro="" textlink="">
      <xdr:nvSpPr>
        <xdr:cNvPr id="507" name="円/楕円 506"/>
        <xdr:cNvSpPr/>
      </xdr:nvSpPr>
      <xdr:spPr>
        <a:xfrm>
          <a:off x="16268700" y="64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140461</xdr:rowOff>
    </xdr:from>
    <xdr:to>
      <xdr:col>22</xdr:col>
      <xdr:colOff>415925</xdr:colOff>
      <xdr:row>38</xdr:row>
      <xdr:rowOff>70611</xdr:rowOff>
    </xdr:to>
    <xdr:sp macro="" textlink="">
      <xdr:nvSpPr>
        <xdr:cNvPr id="509" name="円/楕円 508"/>
        <xdr:cNvSpPr/>
      </xdr:nvSpPr>
      <xdr:spPr>
        <a:xfrm>
          <a:off x="15430500" y="64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61737</xdr:rowOff>
    </xdr:from>
    <xdr:ext cx="378565" cy="259045"/>
    <xdr:sp macro="" textlink="">
      <xdr:nvSpPr>
        <xdr:cNvPr id="510" name="テキスト ボックス 509"/>
        <xdr:cNvSpPr txBox="1"/>
      </xdr:nvSpPr>
      <xdr:spPr>
        <a:xfrm>
          <a:off x="15292017" y="657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144524</xdr:rowOff>
    </xdr:from>
    <xdr:to>
      <xdr:col>21</xdr:col>
      <xdr:colOff>212725</xdr:colOff>
      <xdr:row>38</xdr:row>
      <xdr:rowOff>74675</xdr:rowOff>
    </xdr:to>
    <xdr:sp macro="" textlink="">
      <xdr:nvSpPr>
        <xdr:cNvPr id="511" name="円/楕円 510"/>
        <xdr:cNvSpPr/>
      </xdr:nvSpPr>
      <xdr:spPr>
        <a:xfrm>
          <a:off x="14541500" y="6488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65801</xdr:rowOff>
    </xdr:from>
    <xdr:ext cx="378565" cy="259045"/>
    <xdr:sp macro="" textlink="">
      <xdr:nvSpPr>
        <xdr:cNvPr id="512" name="テキスト ボックス 511"/>
        <xdr:cNvSpPr txBox="1"/>
      </xdr:nvSpPr>
      <xdr:spPr>
        <a:xfrm>
          <a:off x="14403017" y="658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144810</xdr:rowOff>
    </xdr:from>
    <xdr:to>
      <xdr:col>20</xdr:col>
      <xdr:colOff>9525</xdr:colOff>
      <xdr:row>38</xdr:row>
      <xdr:rowOff>74960</xdr:rowOff>
    </xdr:to>
    <xdr:sp macro="" textlink="">
      <xdr:nvSpPr>
        <xdr:cNvPr id="513" name="円/楕円 512"/>
        <xdr:cNvSpPr/>
      </xdr:nvSpPr>
      <xdr:spPr>
        <a:xfrm>
          <a:off x="13652500" y="64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66087</xdr:rowOff>
    </xdr:from>
    <xdr:ext cx="378565" cy="259045"/>
    <xdr:sp macro="" textlink="">
      <xdr:nvSpPr>
        <xdr:cNvPr id="514" name="テキスト ボックス 513"/>
        <xdr:cNvSpPr txBox="1"/>
      </xdr:nvSpPr>
      <xdr:spPr>
        <a:xfrm>
          <a:off x="13514017" y="6581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143941</xdr:rowOff>
    </xdr:from>
    <xdr:to>
      <xdr:col>18</xdr:col>
      <xdr:colOff>492125</xdr:colOff>
      <xdr:row>38</xdr:row>
      <xdr:rowOff>74092</xdr:rowOff>
    </xdr:to>
    <xdr:sp macro="" textlink="">
      <xdr:nvSpPr>
        <xdr:cNvPr id="515" name="円/楕円 514"/>
        <xdr:cNvSpPr/>
      </xdr:nvSpPr>
      <xdr:spPr>
        <a:xfrm>
          <a:off x="12763500" y="6487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65218</xdr:rowOff>
    </xdr:from>
    <xdr:ext cx="378565" cy="259045"/>
    <xdr:sp macro="" textlink="">
      <xdr:nvSpPr>
        <xdr:cNvPr id="516" name="テキスト ボックス 515"/>
        <xdr:cNvSpPr txBox="1"/>
      </xdr:nvSpPr>
      <xdr:spPr>
        <a:xfrm>
          <a:off x="12625017" y="6580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41850</xdr:rowOff>
    </xdr:from>
    <xdr:to>
      <xdr:col>23</xdr:col>
      <xdr:colOff>517525</xdr:colOff>
      <xdr:row>77</xdr:row>
      <xdr:rowOff>47365</xdr:rowOff>
    </xdr:to>
    <xdr:cxnSp macro="">
      <xdr:nvCxnSpPr>
        <xdr:cNvPr id="604" name="直線コネクタ 603"/>
        <xdr:cNvCxnSpPr/>
      </xdr:nvCxnSpPr>
      <xdr:spPr>
        <a:xfrm flipV="1">
          <a:off x="15481300" y="13243500"/>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47365</xdr:rowOff>
    </xdr:from>
    <xdr:to>
      <xdr:col>22</xdr:col>
      <xdr:colOff>365125</xdr:colOff>
      <xdr:row>77</xdr:row>
      <xdr:rowOff>70777</xdr:rowOff>
    </xdr:to>
    <xdr:cxnSp macro="">
      <xdr:nvCxnSpPr>
        <xdr:cNvPr id="607" name="直線コネクタ 606"/>
        <xdr:cNvCxnSpPr/>
      </xdr:nvCxnSpPr>
      <xdr:spPr>
        <a:xfrm flipV="1">
          <a:off x="14592300" y="13249015"/>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70777</xdr:rowOff>
    </xdr:from>
    <xdr:to>
      <xdr:col>21</xdr:col>
      <xdr:colOff>161925</xdr:colOff>
      <xdr:row>77</xdr:row>
      <xdr:rowOff>82055</xdr:rowOff>
    </xdr:to>
    <xdr:cxnSp macro="">
      <xdr:nvCxnSpPr>
        <xdr:cNvPr id="610" name="直線コネクタ 609"/>
        <xdr:cNvCxnSpPr/>
      </xdr:nvCxnSpPr>
      <xdr:spPr>
        <a:xfrm flipV="1">
          <a:off x="13703300" y="1327242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78969</xdr:rowOff>
    </xdr:from>
    <xdr:to>
      <xdr:col>19</xdr:col>
      <xdr:colOff>644525</xdr:colOff>
      <xdr:row>77</xdr:row>
      <xdr:rowOff>82055</xdr:rowOff>
    </xdr:to>
    <xdr:cxnSp macro="">
      <xdr:nvCxnSpPr>
        <xdr:cNvPr id="613" name="直線コネクタ 612"/>
        <xdr:cNvCxnSpPr/>
      </xdr:nvCxnSpPr>
      <xdr:spPr>
        <a:xfrm>
          <a:off x="12814300" y="1328061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162500</xdr:rowOff>
    </xdr:from>
    <xdr:to>
      <xdr:col>23</xdr:col>
      <xdr:colOff>568325</xdr:colOff>
      <xdr:row>77</xdr:row>
      <xdr:rowOff>92650</xdr:rowOff>
    </xdr:to>
    <xdr:sp macro="" textlink="">
      <xdr:nvSpPr>
        <xdr:cNvPr id="623" name="円/楕円 622"/>
        <xdr:cNvSpPr/>
      </xdr:nvSpPr>
      <xdr:spPr>
        <a:xfrm>
          <a:off x="16268700" y="131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140927</xdr:rowOff>
    </xdr:from>
    <xdr:ext cx="534377" cy="259045"/>
    <xdr:sp macro="" textlink="">
      <xdr:nvSpPr>
        <xdr:cNvPr id="624" name="公債費該当値テキスト"/>
        <xdr:cNvSpPr txBox="1"/>
      </xdr:nvSpPr>
      <xdr:spPr>
        <a:xfrm>
          <a:off x="16370300" y="1317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168015</xdr:rowOff>
    </xdr:from>
    <xdr:to>
      <xdr:col>22</xdr:col>
      <xdr:colOff>415925</xdr:colOff>
      <xdr:row>77</xdr:row>
      <xdr:rowOff>98165</xdr:rowOff>
    </xdr:to>
    <xdr:sp macro="" textlink="">
      <xdr:nvSpPr>
        <xdr:cNvPr id="625" name="円/楕円 624"/>
        <xdr:cNvSpPr/>
      </xdr:nvSpPr>
      <xdr:spPr>
        <a:xfrm>
          <a:off x="15430500" y="131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89292</xdr:rowOff>
    </xdr:from>
    <xdr:ext cx="534377" cy="259045"/>
    <xdr:sp macro="" textlink="">
      <xdr:nvSpPr>
        <xdr:cNvPr id="626" name="テキスト ボックス 625"/>
        <xdr:cNvSpPr txBox="1"/>
      </xdr:nvSpPr>
      <xdr:spPr>
        <a:xfrm>
          <a:off x="15214111" y="132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19977</xdr:rowOff>
    </xdr:from>
    <xdr:to>
      <xdr:col>21</xdr:col>
      <xdr:colOff>212725</xdr:colOff>
      <xdr:row>77</xdr:row>
      <xdr:rowOff>121577</xdr:rowOff>
    </xdr:to>
    <xdr:sp macro="" textlink="">
      <xdr:nvSpPr>
        <xdr:cNvPr id="627" name="円/楕円 626"/>
        <xdr:cNvSpPr/>
      </xdr:nvSpPr>
      <xdr:spPr>
        <a:xfrm>
          <a:off x="14541500" y="132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112704</xdr:rowOff>
    </xdr:from>
    <xdr:ext cx="534377" cy="259045"/>
    <xdr:sp macro="" textlink="">
      <xdr:nvSpPr>
        <xdr:cNvPr id="628" name="テキスト ボックス 627"/>
        <xdr:cNvSpPr txBox="1"/>
      </xdr:nvSpPr>
      <xdr:spPr>
        <a:xfrm>
          <a:off x="14325111" y="13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31255</xdr:rowOff>
    </xdr:from>
    <xdr:to>
      <xdr:col>20</xdr:col>
      <xdr:colOff>9525</xdr:colOff>
      <xdr:row>77</xdr:row>
      <xdr:rowOff>132855</xdr:rowOff>
    </xdr:to>
    <xdr:sp macro="" textlink="">
      <xdr:nvSpPr>
        <xdr:cNvPr id="629" name="円/楕円 628"/>
        <xdr:cNvSpPr/>
      </xdr:nvSpPr>
      <xdr:spPr>
        <a:xfrm>
          <a:off x="13652500" y="132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123982</xdr:rowOff>
    </xdr:from>
    <xdr:ext cx="534377" cy="259045"/>
    <xdr:sp macro="" textlink="">
      <xdr:nvSpPr>
        <xdr:cNvPr id="630" name="テキスト ボックス 629"/>
        <xdr:cNvSpPr txBox="1"/>
      </xdr:nvSpPr>
      <xdr:spPr>
        <a:xfrm>
          <a:off x="13436111" y="133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28169</xdr:rowOff>
    </xdr:from>
    <xdr:to>
      <xdr:col>18</xdr:col>
      <xdr:colOff>492125</xdr:colOff>
      <xdr:row>77</xdr:row>
      <xdr:rowOff>129769</xdr:rowOff>
    </xdr:to>
    <xdr:sp macro="" textlink="">
      <xdr:nvSpPr>
        <xdr:cNvPr id="631" name="円/楕円 630"/>
        <xdr:cNvSpPr/>
      </xdr:nvSpPr>
      <xdr:spPr>
        <a:xfrm>
          <a:off x="12763500" y="132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120896</xdr:rowOff>
    </xdr:from>
    <xdr:ext cx="534377" cy="259045"/>
    <xdr:sp macro="" textlink="">
      <xdr:nvSpPr>
        <xdr:cNvPr id="632" name="テキスト ボックス 631"/>
        <xdr:cNvSpPr txBox="1"/>
      </xdr:nvSpPr>
      <xdr:spPr>
        <a:xfrm>
          <a:off x="12547111" y="133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101533</xdr:rowOff>
    </xdr:from>
    <xdr:to>
      <xdr:col>23</xdr:col>
      <xdr:colOff>517525</xdr:colOff>
      <xdr:row>98</xdr:row>
      <xdr:rowOff>104271</xdr:rowOff>
    </xdr:to>
    <xdr:cxnSp macro="">
      <xdr:nvCxnSpPr>
        <xdr:cNvPr id="659" name="直線コネクタ 658"/>
        <xdr:cNvCxnSpPr/>
      </xdr:nvCxnSpPr>
      <xdr:spPr>
        <a:xfrm>
          <a:off x="15481300" y="16903633"/>
          <a:ext cx="8382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29789</xdr:rowOff>
    </xdr:from>
    <xdr:to>
      <xdr:col>22</xdr:col>
      <xdr:colOff>365125</xdr:colOff>
      <xdr:row>98</xdr:row>
      <xdr:rowOff>101533</xdr:rowOff>
    </xdr:to>
    <xdr:cxnSp macro="">
      <xdr:nvCxnSpPr>
        <xdr:cNvPr id="662" name="直線コネクタ 661"/>
        <xdr:cNvCxnSpPr/>
      </xdr:nvCxnSpPr>
      <xdr:spPr>
        <a:xfrm>
          <a:off x="14592300" y="16831889"/>
          <a:ext cx="889000" cy="7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29789</xdr:rowOff>
    </xdr:from>
    <xdr:to>
      <xdr:col>21</xdr:col>
      <xdr:colOff>161925</xdr:colOff>
      <xdr:row>98</xdr:row>
      <xdr:rowOff>106319</xdr:rowOff>
    </xdr:to>
    <xdr:cxnSp macro="">
      <xdr:nvCxnSpPr>
        <xdr:cNvPr id="665" name="直線コネクタ 664"/>
        <xdr:cNvCxnSpPr/>
      </xdr:nvCxnSpPr>
      <xdr:spPr>
        <a:xfrm flipV="1">
          <a:off x="13703300" y="16831889"/>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65706</xdr:rowOff>
    </xdr:from>
    <xdr:to>
      <xdr:col>19</xdr:col>
      <xdr:colOff>644525</xdr:colOff>
      <xdr:row>98</xdr:row>
      <xdr:rowOff>106319</xdr:rowOff>
    </xdr:to>
    <xdr:cxnSp macro="">
      <xdr:nvCxnSpPr>
        <xdr:cNvPr id="668" name="直線コネクタ 667"/>
        <xdr:cNvCxnSpPr/>
      </xdr:nvCxnSpPr>
      <xdr:spPr>
        <a:xfrm>
          <a:off x="12814300" y="16867806"/>
          <a:ext cx="889000" cy="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53471</xdr:rowOff>
    </xdr:from>
    <xdr:to>
      <xdr:col>23</xdr:col>
      <xdr:colOff>568325</xdr:colOff>
      <xdr:row>98</xdr:row>
      <xdr:rowOff>155071</xdr:rowOff>
    </xdr:to>
    <xdr:sp macro="" textlink="">
      <xdr:nvSpPr>
        <xdr:cNvPr id="678" name="円/楕円 677"/>
        <xdr:cNvSpPr/>
      </xdr:nvSpPr>
      <xdr:spPr>
        <a:xfrm>
          <a:off x="16268700" y="168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9"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50733</xdr:rowOff>
    </xdr:from>
    <xdr:to>
      <xdr:col>22</xdr:col>
      <xdr:colOff>415925</xdr:colOff>
      <xdr:row>98</xdr:row>
      <xdr:rowOff>152333</xdr:rowOff>
    </xdr:to>
    <xdr:sp macro="" textlink="">
      <xdr:nvSpPr>
        <xdr:cNvPr id="680" name="円/楕円 679"/>
        <xdr:cNvSpPr/>
      </xdr:nvSpPr>
      <xdr:spPr>
        <a:xfrm>
          <a:off x="15430500" y="168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143460</xdr:rowOff>
    </xdr:from>
    <xdr:ext cx="469744" cy="259045"/>
    <xdr:sp macro="" textlink="">
      <xdr:nvSpPr>
        <xdr:cNvPr id="681" name="テキスト ボックス 680"/>
        <xdr:cNvSpPr txBox="1"/>
      </xdr:nvSpPr>
      <xdr:spPr>
        <a:xfrm>
          <a:off x="15246427" y="1694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150439</xdr:rowOff>
    </xdr:from>
    <xdr:to>
      <xdr:col>21</xdr:col>
      <xdr:colOff>212725</xdr:colOff>
      <xdr:row>98</xdr:row>
      <xdr:rowOff>80589</xdr:rowOff>
    </xdr:to>
    <xdr:sp macro="" textlink="">
      <xdr:nvSpPr>
        <xdr:cNvPr id="682" name="円/楕円 681"/>
        <xdr:cNvSpPr/>
      </xdr:nvSpPr>
      <xdr:spPr>
        <a:xfrm>
          <a:off x="14541500" y="167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71716</xdr:rowOff>
    </xdr:from>
    <xdr:ext cx="534377" cy="259045"/>
    <xdr:sp macro="" textlink="">
      <xdr:nvSpPr>
        <xdr:cNvPr id="683" name="テキスト ボックス 682"/>
        <xdr:cNvSpPr txBox="1"/>
      </xdr:nvSpPr>
      <xdr:spPr>
        <a:xfrm>
          <a:off x="14325111" y="168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55519</xdr:rowOff>
    </xdr:from>
    <xdr:to>
      <xdr:col>20</xdr:col>
      <xdr:colOff>9525</xdr:colOff>
      <xdr:row>98</xdr:row>
      <xdr:rowOff>157119</xdr:rowOff>
    </xdr:to>
    <xdr:sp macro="" textlink="">
      <xdr:nvSpPr>
        <xdr:cNvPr id="684" name="円/楕円 683"/>
        <xdr:cNvSpPr/>
      </xdr:nvSpPr>
      <xdr:spPr>
        <a:xfrm>
          <a:off x="13652500" y="168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148246</xdr:rowOff>
    </xdr:from>
    <xdr:ext cx="469744" cy="259045"/>
    <xdr:sp macro="" textlink="">
      <xdr:nvSpPr>
        <xdr:cNvPr id="685" name="テキスト ボックス 684"/>
        <xdr:cNvSpPr txBox="1"/>
      </xdr:nvSpPr>
      <xdr:spPr>
        <a:xfrm>
          <a:off x="13468427" y="169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14906</xdr:rowOff>
    </xdr:from>
    <xdr:to>
      <xdr:col>18</xdr:col>
      <xdr:colOff>492125</xdr:colOff>
      <xdr:row>98</xdr:row>
      <xdr:rowOff>116506</xdr:rowOff>
    </xdr:to>
    <xdr:sp macro="" textlink="">
      <xdr:nvSpPr>
        <xdr:cNvPr id="686" name="円/楕円 685"/>
        <xdr:cNvSpPr/>
      </xdr:nvSpPr>
      <xdr:spPr>
        <a:xfrm>
          <a:off x="12763500" y="168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107633</xdr:rowOff>
    </xdr:from>
    <xdr:ext cx="534377" cy="259045"/>
    <xdr:sp macro="" textlink="">
      <xdr:nvSpPr>
        <xdr:cNvPr id="687" name="テキスト ボックス 686"/>
        <xdr:cNvSpPr txBox="1"/>
      </xdr:nvSpPr>
      <xdr:spPr>
        <a:xfrm>
          <a:off x="12547111" y="169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114371</xdr:rowOff>
    </xdr:from>
    <xdr:to>
      <xdr:col>31</xdr:col>
      <xdr:colOff>34925</xdr:colOff>
      <xdr:row>38</xdr:row>
      <xdr:rowOff>139700</xdr:rowOff>
    </xdr:to>
    <xdr:cxnSp macro="">
      <xdr:nvCxnSpPr>
        <xdr:cNvPr id="717" name="直線コネクタ 716"/>
        <xdr:cNvCxnSpPr/>
      </xdr:nvCxnSpPr>
      <xdr:spPr>
        <a:xfrm>
          <a:off x="20434300" y="6629471"/>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113182</xdr:rowOff>
    </xdr:from>
    <xdr:to>
      <xdr:col>29</xdr:col>
      <xdr:colOff>517525</xdr:colOff>
      <xdr:row>38</xdr:row>
      <xdr:rowOff>114371</xdr:rowOff>
    </xdr:to>
    <xdr:cxnSp macro="">
      <xdr:nvCxnSpPr>
        <xdr:cNvPr id="720" name="直線コネクタ 719"/>
        <xdr:cNvCxnSpPr/>
      </xdr:nvCxnSpPr>
      <xdr:spPr>
        <a:xfrm>
          <a:off x="19545300" y="662828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111399</xdr:rowOff>
    </xdr:from>
    <xdr:to>
      <xdr:col>28</xdr:col>
      <xdr:colOff>314325</xdr:colOff>
      <xdr:row>38</xdr:row>
      <xdr:rowOff>113182</xdr:rowOff>
    </xdr:to>
    <xdr:cxnSp macro="">
      <xdr:nvCxnSpPr>
        <xdr:cNvPr id="723" name="直線コネクタ 722"/>
        <xdr:cNvCxnSpPr/>
      </xdr:nvCxnSpPr>
      <xdr:spPr>
        <a:xfrm>
          <a:off x="18656300" y="662649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63571</xdr:rowOff>
    </xdr:from>
    <xdr:to>
      <xdr:col>29</xdr:col>
      <xdr:colOff>568325</xdr:colOff>
      <xdr:row>38</xdr:row>
      <xdr:rowOff>165171</xdr:rowOff>
    </xdr:to>
    <xdr:sp macro="" textlink="">
      <xdr:nvSpPr>
        <xdr:cNvPr id="737" name="円/楕円 736"/>
        <xdr:cNvSpPr/>
      </xdr:nvSpPr>
      <xdr:spPr>
        <a:xfrm>
          <a:off x="20383500" y="65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156298</xdr:rowOff>
    </xdr:from>
    <xdr:ext cx="378565" cy="259045"/>
    <xdr:sp macro="" textlink="">
      <xdr:nvSpPr>
        <xdr:cNvPr id="738" name="テキスト ボックス 737"/>
        <xdr:cNvSpPr txBox="1"/>
      </xdr:nvSpPr>
      <xdr:spPr>
        <a:xfrm>
          <a:off x="20245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62382</xdr:rowOff>
    </xdr:from>
    <xdr:to>
      <xdr:col>28</xdr:col>
      <xdr:colOff>365125</xdr:colOff>
      <xdr:row>38</xdr:row>
      <xdr:rowOff>163982</xdr:rowOff>
    </xdr:to>
    <xdr:sp macro="" textlink="">
      <xdr:nvSpPr>
        <xdr:cNvPr id="739" name="円/楕円 738"/>
        <xdr:cNvSpPr/>
      </xdr:nvSpPr>
      <xdr:spPr>
        <a:xfrm>
          <a:off x="19494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155109</xdr:rowOff>
    </xdr:from>
    <xdr:ext cx="378565" cy="259045"/>
    <xdr:sp macro="" textlink="">
      <xdr:nvSpPr>
        <xdr:cNvPr id="740" name="テキスト ボックス 739"/>
        <xdr:cNvSpPr txBox="1"/>
      </xdr:nvSpPr>
      <xdr:spPr>
        <a:xfrm>
          <a:off x="19356017" y="667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60599</xdr:rowOff>
    </xdr:from>
    <xdr:to>
      <xdr:col>27</xdr:col>
      <xdr:colOff>161925</xdr:colOff>
      <xdr:row>38</xdr:row>
      <xdr:rowOff>162199</xdr:rowOff>
    </xdr:to>
    <xdr:sp macro="" textlink="">
      <xdr:nvSpPr>
        <xdr:cNvPr id="741" name="円/楕円 740"/>
        <xdr:cNvSpPr/>
      </xdr:nvSpPr>
      <xdr:spPr>
        <a:xfrm>
          <a:off x="18605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153326</xdr:rowOff>
    </xdr:from>
    <xdr:ext cx="378565" cy="259045"/>
    <xdr:sp macro="" textlink="">
      <xdr:nvSpPr>
        <xdr:cNvPr id="742" name="テキスト ボックス 741"/>
        <xdr:cNvSpPr txBox="1"/>
      </xdr:nvSpPr>
      <xdr:spPr>
        <a:xfrm>
          <a:off x="18467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64033</xdr:rowOff>
    </xdr:from>
    <xdr:to>
      <xdr:col>32</xdr:col>
      <xdr:colOff>187325</xdr:colOff>
      <xdr:row>55</xdr:row>
      <xdr:rowOff>156235</xdr:rowOff>
    </xdr:to>
    <xdr:cxnSp macro="">
      <xdr:nvCxnSpPr>
        <xdr:cNvPr id="771" name="直線コネクタ 770"/>
        <xdr:cNvCxnSpPr/>
      </xdr:nvCxnSpPr>
      <xdr:spPr>
        <a:xfrm flipV="1">
          <a:off x="21323300" y="9493783"/>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118440</xdr:rowOff>
    </xdr:from>
    <xdr:to>
      <xdr:col>31</xdr:col>
      <xdr:colOff>34925</xdr:colOff>
      <xdr:row>55</xdr:row>
      <xdr:rowOff>156235</xdr:rowOff>
    </xdr:to>
    <xdr:cxnSp macro="">
      <xdr:nvCxnSpPr>
        <xdr:cNvPr id="774" name="直線コネクタ 773"/>
        <xdr:cNvCxnSpPr/>
      </xdr:nvCxnSpPr>
      <xdr:spPr>
        <a:xfrm>
          <a:off x="20434300" y="9548190"/>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118440</xdr:rowOff>
    </xdr:from>
    <xdr:to>
      <xdr:col>29</xdr:col>
      <xdr:colOff>517525</xdr:colOff>
      <xdr:row>55</xdr:row>
      <xdr:rowOff>118669</xdr:rowOff>
    </xdr:to>
    <xdr:cxnSp macro="">
      <xdr:nvCxnSpPr>
        <xdr:cNvPr id="777" name="直線コネクタ 776"/>
        <xdr:cNvCxnSpPr/>
      </xdr:nvCxnSpPr>
      <xdr:spPr>
        <a:xfrm flipV="1">
          <a:off x="19545300" y="954819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108686</xdr:rowOff>
    </xdr:from>
    <xdr:to>
      <xdr:col>28</xdr:col>
      <xdr:colOff>314325</xdr:colOff>
      <xdr:row>55</xdr:row>
      <xdr:rowOff>118669</xdr:rowOff>
    </xdr:to>
    <xdr:cxnSp macro="">
      <xdr:nvCxnSpPr>
        <xdr:cNvPr id="780" name="直線コネクタ 779"/>
        <xdr:cNvCxnSpPr/>
      </xdr:nvCxnSpPr>
      <xdr:spPr>
        <a:xfrm>
          <a:off x="18656300" y="9538436"/>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13233</xdr:rowOff>
    </xdr:from>
    <xdr:to>
      <xdr:col>32</xdr:col>
      <xdr:colOff>238125</xdr:colOff>
      <xdr:row>55</xdr:row>
      <xdr:rowOff>114833</xdr:rowOff>
    </xdr:to>
    <xdr:sp macro="" textlink="">
      <xdr:nvSpPr>
        <xdr:cNvPr id="790" name="円/楕円 789"/>
        <xdr:cNvSpPr/>
      </xdr:nvSpPr>
      <xdr:spPr>
        <a:xfrm>
          <a:off x="22110700" y="94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36110</xdr:rowOff>
    </xdr:from>
    <xdr:ext cx="534377" cy="259045"/>
    <xdr:sp macro="" textlink="">
      <xdr:nvSpPr>
        <xdr:cNvPr id="791" name="貸付金該当値テキスト"/>
        <xdr:cNvSpPr txBox="1"/>
      </xdr:nvSpPr>
      <xdr:spPr>
        <a:xfrm>
          <a:off x="22212300"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105435</xdr:rowOff>
    </xdr:from>
    <xdr:to>
      <xdr:col>31</xdr:col>
      <xdr:colOff>85725</xdr:colOff>
      <xdr:row>56</xdr:row>
      <xdr:rowOff>35585</xdr:rowOff>
    </xdr:to>
    <xdr:sp macro="" textlink="">
      <xdr:nvSpPr>
        <xdr:cNvPr id="792" name="円/楕円 791"/>
        <xdr:cNvSpPr/>
      </xdr:nvSpPr>
      <xdr:spPr>
        <a:xfrm>
          <a:off x="212725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52112</xdr:rowOff>
    </xdr:from>
    <xdr:ext cx="534377" cy="259045"/>
    <xdr:sp macro="" textlink="">
      <xdr:nvSpPr>
        <xdr:cNvPr id="793" name="テキスト ボックス 792"/>
        <xdr:cNvSpPr txBox="1"/>
      </xdr:nvSpPr>
      <xdr:spPr>
        <a:xfrm>
          <a:off x="21056111" y="9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67640</xdr:rowOff>
    </xdr:from>
    <xdr:to>
      <xdr:col>29</xdr:col>
      <xdr:colOff>568325</xdr:colOff>
      <xdr:row>55</xdr:row>
      <xdr:rowOff>169240</xdr:rowOff>
    </xdr:to>
    <xdr:sp macro="" textlink="">
      <xdr:nvSpPr>
        <xdr:cNvPr id="794" name="円/楕円 793"/>
        <xdr:cNvSpPr/>
      </xdr:nvSpPr>
      <xdr:spPr>
        <a:xfrm>
          <a:off x="20383500" y="94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14317</xdr:rowOff>
    </xdr:from>
    <xdr:ext cx="534377" cy="259045"/>
    <xdr:sp macro="" textlink="">
      <xdr:nvSpPr>
        <xdr:cNvPr id="795" name="テキスト ボックス 794"/>
        <xdr:cNvSpPr txBox="1"/>
      </xdr:nvSpPr>
      <xdr:spPr>
        <a:xfrm>
          <a:off x="20167111" y="92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67869</xdr:rowOff>
    </xdr:from>
    <xdr:to>
      <xdr:col>28</xdr:col>
      <xdr:colOff>365125</xdr:colOff>
      <xdr:row>55</xdr:row>
      <xdr:rowOff>169469</xdr:rowOff>
    </xdr:to>
    <xdr:sp macro="" textlink="">
      <xdr:nvSpPr>
        <xdr:cNvPr id="796" name="円/楕円 795"/>
        <xdr:cNvSpPr/>
      </xdr:nvSpPr>
      <xdr:spPr>
        <a:xfrm>
          <a:off x="19494500" y="94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14546</xdr:rowOff>
    </xdr:from>
    <xdr:ext cx="534377" cy="259045"/>
    <xdr:sp macro="" textlink="">
      <xdr:nvSpPr>
        <xdr:cNvPr id="797" name="テキスト ボックス 796"/>
        <xdr:cNvSpPr txBox="1"/>
      </xdr:nvSpPr>
      <xdr:spPr>
        <a:xfrm>
          <a:off x="19278111" y="92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57886</xdr:rowOff>
    </xdr:from>
    <xdr:to>
      <xdr:col>27</xdr:col>
      <xdr:colOff>161925</xdr:colOff>
      <xdr:row>55</xdr:row>
      <xdr:rowOff>159486</xdr:rowOff>
    </xdr:to>
    <xdr:sp macro="" textlink="">
      <xdr:nvSpPr>
        <xdr:cNvPr id="798" name="円/楕円 797"/>
        <xdr:cNvSpPr/>
      </xdr:nvSpPr>
      <xdr:spPr>
        <a:xfrm>
          <a:off x="18605500" y="948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4563</xdr:rowOff>
    </xdr:from>
    <xdr:ext cx="534377" cy="259045"/>
    <xdr:sp macro="" textlink="">
      <xdr:nvSpPr>
        <xdr:cNvPr id="799" name="テキスト ボックス 798"/>
        <xdr:cNvSpPr txBox="1"/>
      </xdr:nvSpPr>
      <xdr:spPr>
        <a:xfrm>
          <a:off x="18389111" y="92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40466</xdr:rowOff>
    </xdr:from>
    <xdr:to>
      <xdr:col>32</xdr:col>
      <xdr:colOff>187325</xdr:colOff>
      <xdr:row>76</xdr:row>
      <xdr:rowOff>61714</xdr:rowOff>
    </xdr:to>
    <xdr:cxnSp macro="">
      <xdr:nvCxnSpPr>
        <xdr:cNvPr id="830" name="直線コネクタ 829"/>
        <xdr:cNvCxnSpPr/>
      </xdr:nvCxnSpPr>
      <xdr:spPr>
        <a:xfrm flipV="1">
          <a:off x="21323300" y="13070666"/>
          <a:ext cx="8382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31"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61714</xdr:rowOff>
    </xdr:from>
    <xdr:to>
      <xdr:col>31</xdr:col>
      <xdr:colOff>34925</xdr:colOff>
      <xdr:row>76</xdr:row>
      <xdr:rowOff>99564</xdr:rowOff>
    </xdr:to>
    <xdr:cxnSp macro="">
      <xdr:nvCxnSpPr>
        <xdr:cNvPr id="833" name="直線コネクタ 832"/>
        <xdr:cNvCxnSpPr/>
      </xdr:nvCxnSpPr>
      <xdr:spPr>
        <a:xfrm flipV="1">
          <a:off x="20434300" y="13091914"/>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99564</xdr:rowOff>
    </xdr:from>
    <xdr:to>
      <xdr:col>29</xdr:col>
      <xdr:colOff>517525</xdr:colOff>
      <xdr:row>76</xdr:row>
      <xdr:rowOff>114858</xdr:rowOff>
    </xdr:to>
    <xdr:cxnSp macro="">
      <xdr:nvCxnSpPr>
        <xdr:cNvPr id="836" name="直線コネクタ 835"/>
        <xdr:cNvCxnSpPr/>
      </xdr:nvCxnSpPr>
      <xdr:spPr>
        <a:xfrm flipV="1">
          <a:off x="19545300" y="13129764"/>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83378</xdr:rowOff>
    </xdr:from>
    <xdr:to>
      <xdr:col>28</xdr:col>
      <xdr:colOff>314325</xdr:colOff>
      <xdr:row>76</xdr:row>
      <xdr:rowOff>114858</xdr:rowOff>
    </xdr:to>
    <xdr:cxnSp macro="">
      <xdr:nvCxnSpPr>
        <xdr:cNvPr id="839" name="直線コネクタ 838"/>
        <xdr:cNvCxnSpPr/>
      </xdr:nvCxnSpPr>
      <xdr:spPr>
        <a:xfrm>
          <a:off x="18656300" y="13113578"/>
          <a:ext cx="889000" cy="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161116</xdr:rowOff>
    </xdr:from>
    <xdr:to>
      <xdr:col>32</xdr:col>
      <xdr:colOff>238125</xdr:colOff>
      <xdr:row>76</xdr:row>
      <xdr:rowOff>91266</xdr:rowOff>
    </xdr:to>
    <xdr:sp macro="" textlink="">
      <xdr:nvSpPr>
        <xdr:cNvPr id="849" name="円/楕円 848"/>
        <xdr:cNvSpPr/>
      </xdr:nvSpPr>
      <xdr:spPr>
        <a:xfrm>
          <a:off x="22110700" y="130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139543</xdr:rowOff>
    </xdr:from>
    <xdr:ext cx="534377" cy="259045"/>
    <xdr:sp macro="" textlink="">
      <xdr:nvSpPr>
        <xdr:cNvPr id="850" name="繰出金該当値テキスト"/>
        <xdr:cNvSpPr txBox="1"/>
      </xdr:nvSpPr>
      <xdr:spPr>
        <a:xfrm>
          <a:off x="22212300" y="129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10914</xdr:rowOff>
    </xdr:from>
    <xdr:to>
      <xdr:col>31</xdr:col>
      <xdr:colOff>85725</xdr:colOff>
      <xdr:row>76</xdr:row>
      <xdr:rowOff>112514</xdr:rowOff>
    </xdr:to>
    <xdr:sp macro="" textlink="">
      <xdr:nvSpPr>
        <xdr:cNvPr id="851" name="円/楕円 850"/>
        <xdr:cNvSpPr/>
      </xdr:nvSpPr>
      <xdr:spPr>
        <a:xfrm>
          <a:off x="21272500" y="1304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103641</xdr:rowOff>
    </xdr:from>
    <xdr:ext cx="534377" cy="259045"/>
    <xdr:sp macro="" textlink="">
      <xdr:nvSpPr>
        <xdr:cNvPr id="852" name="テキスト ボックス 851"/>
        <xdr:cNvSpPr txBox="1"/>
      </xdr:nvSpPr>
      <xdr:spPr>
        <a:xfrm>
          <a:off x="21056111" y="131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48764</xdr:rowOff>
    </xdr:from>
    <xdr:to>
      <xdr:col>29</xdr:col>
      <xdr:colOff>568325</xdr:colOff>
      <xdr:row>76</xdr:row>
      <xdr:rowOff>150364</xdr:rowOff>
    </xdr:to>
    <xdr:sp macro="" textlink="">
      <xdr:nvSpPr>
        <xdr:cNvPr id="853" name="円/楕円 852"/>
        <xdr:cNvSpPr/>
      </xdr:nvSpPr>
      <xdr:spPr>
        <a:xfrm>
          <a:off x="20383500" y="130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141491</xdr:rowOff>
    </xdr:from>
    <xdr:ext cx="534377" cy="259045"/>
    <xdr:sp macro="" textlink="">
      <xdr:nvSpPr>
        <xdr:cNvPr id="854" name="テキスト ボックス 853"/>
        <xdr:cNvSpPr txBox="1"/>
      </xdr:nvSpPr>
      <xdr:spPr>
        <a:xfrm>
          <a:off x="20167111" y="131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64058</xdr:rowOff>
    </xdr:from>
    <xdr:to>
      <xdr:col>28</xdr:col>
      <xdr:colOff>365125</xdr:colOff>
      <xdr:row>76</xdr:row>
      <xdr:rowOff>165658</xdr:rowOff>
    </xdr:to>
    <xdr:sp macro="" textlink="">
      <xdr:nvSpPr>
        <xdr:cNvPr id="855" name="円/楕円 854"/>
        <xdr:cNvSpPr/>
      </xdr:nvSpPr>
      <xdr:spPr>
        <a:xfrm>
          <a:off x="19494500" y="130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156785</xdr:rowOff>
    </xdr:from>
    <xdr:ext cx="534377" cy="259045"/>
    <xdr:sp macro="" textlink="">
      <xdr:nvSpPr>
        <xdr:cNvPr id="856" name="テキスト ボックス 855"/>
        <xdr:cNvSpPr txBox="1"/>
      </xdr:nvSpPr>
      <xdr:spPr>
        <a:xfrm>
          <a:off x="19278111" y="131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32578</xdr:rowOff>
    </xdr:from>
    <xdr:to>
      <xdr:col>27</xdr:col>
      <xdr:colOff>161925</xdr:colOff>
      <xdr:row>76</xdr:row>
      <xdr:rowOff>134178</xdr:rowOff>
    </xdr:to>
    <xdr:sp macro="" textlink="">
      <xdr:nvSpPr>
        <xdr:cNvPr id="857" name="円/楕円 856"/>
        <xdr:cNvSpPr/>
      </xdr:nvSpPr>
      <xdr:spPr>
        <a:xfrm>
          <a:off x="18605500" y="130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125305</xdr:rowOff>
    </xdr:from>
    <xdr:ext cx="534377" cy="259045"/>
    <xdr:sp macro="" textlink="">
      <xdr:nvSpPr>
        <xdr:cNvPr id="858" name="テキスト ボックス 857"/>
        <xdr:cNvSpPr txBox="1"/>
      </xdr:nvSpPr>
      <xdr:spPr>
        <a:xfrm>
          <a:off x="18389111" y="131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普通会計性質別決算において、地方公共団体の歳出のうちその支出が法令等により義務づけられ、任意に節減しにくい経費である義務的経費（人件費・扶助費・公債費）では、公債費を除いて住民一人当たりのコストが高い水準となった。そのうち人件費では、</a:t>
          </a:r>
          <a:r>
            <a:rPr kumimoji="1" lang="ja-JP" altLang="en-US" sz="1300" b="0" i="0" u="none" strike="noStrike" kern="0" cap="none" spc="0" normalizeH="0" baseline="0" noProof="0">
              <a:ln>
                <a:noFill/>
              </a:ln>
              <a:solidFill>
                <a:prstClr val="black"/>
              </a:solidFill>
              <a:effectLst/>
              <a:uLnTx/>
              <a:uFillTx/>
              <a:latin typeface="ＭＳ Ｐゴシック"/>
              <a:ea typeface="+mn-ea"/>
            </a:rPr>
            <a:t>第</a:t>
          </a:r>
          <a:r>
            <a:rPr kumimoji="1" lang="en-US" altLang="ja-JP" sz="1300" b="0" i="0" u="none" strike="noStrike" kern="0" cap="none" spc="0" normalizeH="0" baseline="0" noProof="0">
              <a:ln>
                <a:noFill/>
              </a:ln>
              <a:solidFill>
                <a:prstClr val="black"/>
              </a:solidFill>
              <a:effectLst/>
              <a:uLnTx/>
              <a:uFillTx/>
              <a:latin typeface="ＭＳ Ｐゴシック"/>
              <a:ea typeface="+mn-ea"/>
            </a:rPr>
            <a:t>2</a:t>
          </a:r>
          <a:r>
            <a:rPr kumimoji="1" lang="ja-JP" altLang="en-US" sz="1300" b="0" i="0" u="none" strike="noStrike" kern="0" cap="none" spc="0" normalizeH="0" baseline="0" noProof="0">
              <a:ln>
                <a:noFill/>
              </a:ln>
              <a:solidFill>
                <a:prstClr val="black"/>
              </a:solidFill>
              <a:effectLst/>
              <a:uLnTx/>
              <a:uFillTx/>
              <a:latin typeface="ＭＳ Ｐゴシック"/>
              <a:ea typeface="+mn-ea"/>
            </a:rPr>
            <a:t>次勝山市行財政改革実施計画において職員数の削減を実施項目に掲げ、厳格な職員定数管理を進めているものの、急速な人口減少の速度に追いつかず、類似団体はもとより県の平均値と比較してもコストが割高となっている状態である。また、扶助費では、人口減少に歯止めをかけるべく実施している各種子育て施策の充実を図ってきたこともあり、直近</a:t>
          </a:r>
          <a:r>
            <a:rPr kumimoji="1" lang="en-US" altLang="ja-JP" sz="1300" b="0" i="0" u="none" strike="noStrike" kern="0" cap="none" spc="0" normalizeH="0" baseline="0" noProof="0">
              <a:ln>
                <a:noFill/>
              </a:ln>
              <a:solidFill>
                <a:prstClr val="black"/>
              </a:solidFill>
              <a:effectLst/>
              <a:uLnTx/>
              <a:uFillTx/>
              <a:latin typeface="ＭＳ Ｐゴシック"/>
              <a:ea typeface="+mn-ea"/>
            </a:rPr>
            <a:t>5</a:t>
          </a:r>
          <a:r>
            <a:rPr kumimoji="1" lang="ja-JP" altLang="en-US" sz="1300" b="0" i="0" u="none" strike="noStrike" kern="0" cap="none" spc="0" normalizeH="0" baseline="0" noProof="0">
              <a:ln>
                <a:noFill/>
              </a:ln>
              <a:solidFill>
                <a:prstClr val="black"/>
              </a:solidFill>
              <a:effectLst/>
              <a:uLnTx/>
              <a:uFillTx/>
              <a:latin typeface="ＭＳ Ｐゴシック"/>
              <a:ea typeface="+mn-ea"/>
            </a:rPr>
            <a:t>ヶ年の推移では大幅にコストが増加している。公債費では類似団体平均値より下回っており良好な状況と言えるものの、数年後には過去に実施した新体育館建設事業等の大型建設事業の財源として発行した地方債の償還が本格化し、公債費負担が増えていく反面、人口は今後も減少する見込であるため、他の性質別経費よりも公債費に占める負担割合はますます大きくなるものと想定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rPr>
            <a:t>　地方公共団体の歳出のうちその支出の効果が資本形成に向けられ、施設等がストックとして将来に残るものに支出される経費である投資的経費（普通建設事業費）では、特に類似団体平均値と比較して高い水準となっているが、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新体育館建設や小学校校舎耐震補強・大規模改造事業などの大型建設事業を実施してきた影響が大きい。なお、物件費や補助費等は類似団体平均値と同水準で推移しているものの、公共施設の在り方や効果の薄い補助事業等の見直しを検討し、将来に向けたコストの低減を進めていくことが重要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福井県勝山市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24,490
24,255
253.88
14,757,409
14,273,405
420,193
6,834,505
12,297,370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55771</xdr:rowOff>
    </xdr:from>
    <xdr:to>
      <xdr:col>6</xdr:col>
      <xdr:colOff>511175</xdr:colOff>
      <xdr:row>32</xdr:row>
      <xdr:rowOff>25727</xdr:rowOff>
    </xdr:to>
    <xdr:cxnSp macro="">
      <xdr:nvCxnSpPr>
        <xdr:cNvPr id="63" name="直線コネクタ 62"/>
        <xdr:cNvCxnSpPr/>
      </xdr:nvCxnSpPr>
      <xdr:spPr>
        <a:xfrm flipV="1">
          <a:off x="3797300" y="5370721"/>
          <a:ext cx="838200" cy="14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25727</xdr:rowOff>
    </xdr:from>
    <xdr:to>
      <xdr:col>5</xdr:col>
      <xdr:colOff>358775</xdr:colOff>
      <xdr:row>32</xdr:row>
      <xdr:rowOff>96919</xdr:rowOff>
    </xdr:to>
    <xdr:cxnSp macro="">
      <xdr:nvCxnSpPr>
        <xdr:cNvPr id="66" name="直線コネクタ 65"/>
        <xdr:cNvCxnSpPr/>
      </xdr:nvCxnSpPr>
      <xdr:spPr>
        <a:xfrm flipV="1">
          <a:off x="2908300" y="5512127"/>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72753</xdr:rowOff>
    </xdr:from>
    <xdr:to>
      <xdr:col>4</xdr:col>
      <xdr:colOff>155575</xdr:colOff>
      <xdr:row>32</xdr:row>
      <xdr:rowOff>96919</xdr:rowOff>
    </xdr:to>
    <xdr:cxnSp macro="">
      <xdr:nvCxnSpPr>
        <xdr:cNvPr id="69" name="直線コネクタ 68"/>
        <xdr:cNvCxnSpPr/>
      </xdr:nvCxnSpPr>
      <xdr:spPr>
        <a:xfrm>
          <a:off x="2019300" y="555915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65568</xdr:rowOff>
    </xdr:from>
    <xdr:to>
      <xdr:col>2</xdr:col>
      <xdr:colOff>638175</xdr:colOff>
      <xdr:row>32</xdr:row>
      <xdr:rowOff>72753</xdr:rowOff>
    </xdr:to>
    <xdr:cxnSp macro="">
      <xdr:nvCxnSpPr>
        <xdr:cNvPr id="72" name="直線コネクタ 71"/>
        <xdr:cNvCxnSpPr/>
      </xdr:nvCxnSpPr>
      <xdr:spPr>
        <a:xfrm>
          <a:off x="1130300" y="5209068"/>
          <a:ext cx="889000" cy="3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4971</xdr:rowOff>
    </xdr:from>
    <xdr:to>
      <xdr:col>6</xdr:col>
      <xdr:colOff>561975</xdr:colOff>
      <xdr:row>31</xdr:row>
      <xdr:rowOff>106571</xdr:rowOff>
    </xdr:to>
    <xdr:sp macro="" textlink="">
      <xdr:nvSpPr>
        <xdr:cNvPr id="82" name="円/楕円 81"/>
        <xdr:cNvSpPr/>
      </xdr:nvSpPr>
      <xdr:spPr>
        <a:xfrm>
          <a:off x="4584700" y="5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129448</xdr:rowOff>
    </xdr:from>
    <xdr:ext cx="469744" cy="259045"/>
    <xdr:sp macro="" textlink="">
      <xdr:nvSpPr>
        <xdr:cNvPr id="83" name="議会費該当値テキスト"/>
        <xdr:cNvSpPr txBox="1"/>
      </xdr:nvSpPr>
      <xdr:spPr>
        <a:xfrm>
          <a:off x="4686300" y="527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146377</xdr:rowOff>
    </xdr:from>
    <xdr:to>
      <xdr:col>5</xdr:col>
      <xdr:colOff>409575</xdr:colOff>
      <xdr:row>32</xdr:row>
      <xdr:rowOff>76527</xdr:rowOff>
    </xdr:to>
    <xdr:sp macro="" textlink="">
      <xdr:nvSpPr>
        <xdr:cNvPr id="84" name="円/楕円 83"/>
        <xdr:cNvSpPr/>
      </xdr:nvSpPr>
      <xdr:spPr>
        <a:xfrm>
          <a:off x="3746500" y="5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93054</xdr:rowOff>
    </xdr:from>
    <xdr:ext cx="469744" cy="259045"/>
    <xdr:sp macro="" textlink="">
      <xdr:nvSpPr>
        <xdr:cNvPr id="85" name="テキスト ボックス 84"/>
        <xdr:cNvSpPr txBox="1"/>
      </xdr:nvSpPr>
      <xdr:spPr>
        <a:xfrm>
          <a:off x="3562427" y="52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46119</xdr:rowOff>
    </xdr:from>
    <xdr:to>
      <xdr:col>4</xdr:col>
      <xdr:colOff>206375</xdr:colOff>
      <xdr:row>32</xdr:row>
      <xdr:rowOff>147719</xdr:rowOff>
    </xdr:to>
    <xdr:sp macro="" textlink="">
      <xdr:nvSpPr>
        <xdr:cNvPr id="86" name="円/楕円 85"/>
        <xdr:cNvSpPr/>
      </xdr:nvSpPr>
      <xdr:spPr>
        <a:xfrm>
          <a:off x="2857500" y="55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164246</xdr:rowOff>
    </xdr:from>
    <xdr:ext cx="469744" cy="259045"/>
    <xdr:sp macro="" textlink="">
      <xdr:nvSpPr>
        <xdr:cNvPr id="87" name="テキスト ボックス 86"/>
        <xdr:cNvSpPr txBox="1"/>
      </xdr:nvSpPr>
      <xdr:spPr>
        <a:xfrm>
          <a:off x="2673427" y="53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21953</xdr:rowOff>
    </xdr:from>
    <xdr:to>
      <xdr:col>3</xdr:col>
      <xdr:colOff>3175</xdr:colOff>
      <xdr:row>32</xdr:row>
      <xdr:rowOff>123553</xdr:rowOff>
    </xdr:to>
    <xdr:sp macro="" textlink="">
      <xdr:nvSpPr>
        <xdr:cNvPr id="88" name="円/楕円 87"/>
        <xdr:cNvSpPr/>
      </xdr:nvSpPr>
      <xdr:spPr>
        <a:xfrm>
          <a:off x="1968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140080</xdr:rowOff>
    </xdr:from>
    <xdr:ext cx="469744" cy="259045"/>
    <xdr:sp macro="" textlink="">
      <xdr:nvSpPr>
        <xdr:cNvPr id="89" name="テキスト ボックス 88"/>
        <xdr:cNvSpPr txBox="1"/>
      </xdr:nvSpPr>
      <xdr:spPr>
        <a:xfrm>
          <a:off x="1784427"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14768</xdr:rowOff>
    </xdr:from>
    <xdr:to>
      <xdr:col>1</xdr:col>
      <xdr:colOff>485775</xdr:colOff>
      <xdr:row>30</xdr:row>
      <xdr:rowOff>116368</xdr:rowOff>
    </xdr:to>
    <xdr:sp macro="" textlink="">
      <xdr:nvSpPr>
        <xdr:cNvPr id="90" name="円/楕円 89"/>
        <xdr:cNvSpPr/>
      </xdr:nvSpPr>
      <xdr:spPr>
        <a:xfrm>
          <a:off x="1079500" y="51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132895</xdr:rowOff>
    </xdr:from>
    <xdr:ext cx="469744" cy="259045"/>
    <xdr:sp macro="" textlink="">
      <xdr:nvSpPr>
        <xdr:cNvPr id="91" name="テキスト ボックス 90"/>
        <xdr:cNvSpPr txBox="1"/>
      </xdr:nvSpPr>
      <xdr:spPr>
        <a:xfrm>
          <a:off x="895427" y="493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106621</xdr:rowOff>
    </xdr:from>
    <xdr:to>
      <xdr:col>6</xdr:col>
      <xdr:colOff>511175</xdr:colOff>
      <xdr:row>57</xdr:row>
      <xdr:rowOff>144287</xdr:rowOff>
    </xdr:to>
    <xdr:cxnSp macro="">
      <xdr:nvCxnSpPr>
        <xdr:cNvPr id="120" name="直線コネクタ 119"/>
        <xdr:cNvCxnSpPr/>
      </xdr:nvCxnSpPr>
      <xdr:spPr>
        <a:xfrm>
          <a:off x="3797300" y="9879271"/>
          <a:ext cx="8382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70560</xdr:rowOff>
    </xdr:from>
    <xdr:to>
      <xdr:col>5</xdr:col>
      <xdr:colOff>358775</xdr:colOff>
      <xdr:row>57</xdr:row>
      <xdr:rowOff>106621</xdr:rowOff>
    </xdr:to>
    <xdr:cxnSp macro="">
      <xdr:nvCxnSpPr>
        <xdr:cNvPr id="123" name="直線コネクタ 122"/>
        <xdr:cNvCxnSpPr/>
      </xdr:nvCxnSpPr>
      <xdr:spPr>
        <a:xfrm>
          <a:off x="2908300" y="9843210"/>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70560</xdr:rowOff>
    </xdr:from>
    <xdr:to>
      <xdr:col>4</xdr:col>
      <xdr:colOff>155575</xdr:colOff>
      <xdr:row>57</xdr:row>
      <xdr:rowOff>165665</xdr:rowOff>
    </xdr:to>
    <xdr:cxnSp macro="">
      <xdr:nvCxnSpPr>
        <xdr:cNvPr id="126" name="直線コネクタ 125"/>
        <xdr:cNvCxnSpPr/>
      </xdr:nvCxnSpPr>
      <xdr:spPr>
        <a:xfrm flipV="1">
          <a:off x="2019300" y="9843210"/>
          <a:ext cx="889000" cy="9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127497</xdr:rowOff>
    </xdr:from>
    <xdr:to>
      <xdr:col>2</xdr:col>
      <xdr:colOff>638175</xdr:colOff>
      <xdr:row>57</xdr:row>
      <xdr:rowOff>165665</xdr:rowOff>
    </xdr:to>
    <xdr:cxnSp macro="">
      <xdr:nvCxnSpPr>
        <xdr:cNvPr id="129" name="直線コネクタ 128"/>
        <xdr:cNvCxnSpPr/>
      </xdr:nvCxnSpPr>
      <xdr:spPr>
        <a:xfrm>
          <a:off x="1130300" y="9900147"/>
          <a:ext cx="889000" cy="3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93487</xdr:rowOff>
    </xdr:from>
    <xdr:to>
      <xdr:col>6</xdr:col>
      <xdr:colOff>561975</xdr:colOff>
      <xdr:row>58</xdr:row>
      <xdr:rowOff>23637</xdr:rowOff>
    </xdr:to>
    <xdr:sp macro="" textlink="">
      <xdr:nvSpPr>
        <xdr:cNvPr id="139" name="円/楕円 138"/>
        <xdr:cNvSpPr/>
      </xdr:nvSpPr>
      <xdr:spPr>
        <a:xfrm>
          <a:off x="4584700" y="98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55821</xdr:rowOff>
    </xdr:from>
    <xdr:to>
      <xdr:col>5</xdr:col>
      <xdr:colOff>409575</xdr:colOff>
      <xdr:row>57</xdr:row>
      <xdr:rowOff>157421</xdr:rowOff>
    </xdr:to>
    <xdr:sp macro="" textlink="">
      <xdr:nvSpPr>
        <xdr:cNvPr id="141" name="円/楕円 140"/>
        <xdr:cNvSpPr/>
      </xdr:nvSpPr>
      <xdr:spPr>
        <a:xfrm>
          <a:off x="3746500" y="98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148548</xdr:rowOff>
    </xdr:from>
    <xdr:ext cx="534377" cy="259045"/>
    <xdr:sp macro="" textlink="">
      <xdr:nvSpPr>
        <xdr:cNvPr id="142" name="テキスト ボックス 141"/>
        <xdr:cNvSpPr txBox="1"/>
      </xdr:nvSpPr>
      <xdr:spPr>
        <a:xfrm>
          <a:off x="3530111" y="9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19760</xdr:rowOff>
    </xdr:from>
    <xdr:to>
      <xdr:col>4</xdr:col>
      <xdr:colOff>206375</xdr:colOff>
      <xdr:row>57</xdr:row>
      <xdr:rowOff>121360</xdr:rowOff>
    </xdr:to>
    <xdr:sp macro="" textlink="">
      <xdr:nvSpPr>
        <xdr:cNvPr id="143" name="円/楕円 142"/>
        <xdr:cNvSpPr/>
      </xdr:nvSpPr>
      <xdr:spPr>
        <a:xfrm>
          <a:off x="2857500" y="97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112487</xdr:rowOff>
    </xdr:from>
    <xdr:ext cx="534377" cy="259045"/>
    <xdr:sp macro="" textlink="">
      <xdr:nvSpPr>
        <xdr:cNvPr id="144" name="テキスト ボックス 143"/>
        <xdr:cNvSpPr txBox="1"/>
      </xdr:nvSpPr>
      <xdr:spPr>
        <a:xfrm>
          <a:off x="2641111" y="98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114865</xdr:rowOff>
    </xdr:from>
    <xdr:to>
      <xdr:col>3</xdr:col>
      <xdr:colOff>3175</xdr:colOff>
      <xdr:row>58</xdr:row>
      <xdr:rowOff>45015</xdr:rowOff>
    </xdr:to>
    <xdr:sp macro="" textlink="">
      <xdr:nvSpPr>
        <xdr:cNvPr id="145" name="円/楕円 144"/>
        <xdr:cNvSpPr/>
      </xdr:nvSpPr>
      <xdr:spPr>
        <a:xfrm>
          <a:off x="1968500" y="98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36142</xdr:rowOff>
    </xdr:from>
    <xdr:ext cx="534377" cy="259045"/>
    <xdr:sp macro="" textlink="">
      <xdr:nvSpPr>
        <xdr:cNvPr id="146" name="テキスト ボックス 145"/>
        <xdr:cNvSpPr txBox="1"/>
      </xdr:nvSpPr>
      <xdr:spPr>
        <a:xfrm>
          <a:off x="1752111" y="99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76697</xdr:rowOff>
    </xdr:from>
    <xdr:to>
      <xdr:col>1</xdr:col>
      <xdr:colOff>485775</xdr:colOff>
      <xdr:row>58</xdr:row>
      <xdr:rowOff>6847</xdr:rowOff>
    </xdr:to>
    <xdr:sp macro="" textlink="">
      <xdr:nvSpPr>
        <xdr:cNvPr id="147" name="円/楕円 146"/>
        <xdr:cNvSpPr/>
      </xdr:nvSpPr>
      <xdr:spPr>
        <a:xfrm>
          <a:off x="1079500" y="98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169424</xdr:rowOff>
    </xdr:from>
    <xdr:ext cx="534377" cy="259045"/>
    <xdr:sp macro="" textlink="">
      <xdr:nvSpPr>
        <xdr:cNvPr id="148" name="テキスト ボックス 147"/>
        <xdr:cNvSpPr txBox="1"/>
      </xdr:nvSpPr>
      <xdr:spPr>
        <a:xfrm>
          <a:off x="863111" y="99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7874</xdr:rowOff>
    </xdr:from>
    <xdr:to>
      <xdr:col>6</xdr:col>
      <xdr:colOff>511175</xdr:colOff>
      <xdr:row>78</xdr:row>
      <xdr:rowOff>20295</xdr:rowOff>
    </xdr:to>
    <xdr:cxnSp macro="">
      <xdr:nvCxnSpPr>
        <xdr:cNvPr id="178" name="直線コネクタ 177"/>
        <xdr:cNvCxnSpPr/>
      </xdr:nvCxnSpPr>
      <xdr:spPr>
        <a:xfrm flipV="1">
          <a:off x="3797300" y="13380974"/>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20295</xdr:rowOff>
    </xdr:from>
    <xdr:to>
      <xdr:col>5</xdr:col>
      <xdr:colOff>358775</xdr:colOff>
      <xdr:row>78</xdr:row>
      <xdr:rowOff>56772</xdr:rowOff>
    </xdr:to>
    <xdr:cxnSp macro="">
      <xdr:nvCxnSpPr>
        <xdr:cNvPr id="181" name="直線コネクタ 180"/>
        <xdr:cNvCxnSpPr/>
      </xdr:nvCxnSpPr>
      <xdr:spPr>
        <a:xfrm flipV="1">
          <a:off x="2908300" y="13393395"/>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56772</xdr:rowOff>
    </xdr:from>
    <xdr:to>
      <xdr:col>4</xdr:col>
      <xdr:colOff>155575</xdr:colOff>
      <xdr:row>78</xdr:row>
      <xdr:rowOff>66815</xdr:rowOff>
    </xdr:to>
    <xdr:cxnSp macro="">
      <xdr:nvCxnSpPr>
        <xdr:cNvPr id="184" name="直線コネクタ 183"/>
        <xdr:cNvCxnSpPr/>
      </xdr:nvCxnSpPr>
      <xdr:spPr>
        <a:xfrm flipV="1">
          <a:off x="2019300" y="13429872"/>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48031</xdr:rowOff>
    </xdr:from>
    <xdr:to>
      <xdr:col>2</xdr:col>
      <xdr:colOff>638175</xdr:colOff>
      <xdr:row>78</xdr:row>
      <xdr:rowOff>66815</xdr:rowOff>
    </xdr:to>
    <xdr:cxnSp macro="">
      <xdr:nvCxnSpPr>
        <xdr:cNvPr id="187" name="直線コネクタ 186"/>
        <xdr:cNvCxnSpPr/>
      </xdr:nvCxnSpPr>
      <xdr:spPr>
        <a:xfrm>
          <a:off x="1130300" y="13421131"/>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128524</xdr:rowOff>
    </xdr:from>
    <xdr:to>
      <xdr:col>6</xdr:col>
      <xdr:colOff>561975</xdr:colOff>
      <xdr:row>78</xdr:row>
      <xdr:rowOff>58674</xdr:rowOff>
    </xdr:to>
    <xdr:sp macro="" textlink="">
      <xdr:nvSpPr>
        <xdr:cNvPr id="197" name="円/楕円 196"/>
        <xdr:cNvSpPr/>
      </xdr:nvSpPr>
      <xdr:spPr>
        <a:xfrm>
          <a:off x="45847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151401</xdr:rowOff>
    </xdr:from>
    <xdr:ext cx="599010" cy="259045"/>
    <xdr:sp macro="" textlink="">
      <xdr:nvSpPr>
        <xdr:cNvPr id="198" name="民生費該当値テキスト"/>
        <xdr:cNvSpPr txBox="1"/>
      </xdr:nvSpPr>
      <xdr:spPr>
        <a:xfrm>
          <a:off x="4686300" y="1318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140945</xdr:rowOff>
    </xdr:from>
    <xdr:to>
      <xdr:col>5</xdr:col>
      <xdr:colOff>409575</xdr:colOff>
      <xdr:row>78</xdr:row>
      <xdr:rowOff>71095</xdr:rowOff>
    </xdr:to>
    <xdr:sp macro="" textlink="">
      <xdr:nvSpPr>
        <xdr:cNvPr id="199" name="円/楕円 198"/>
        <xdr:cNvSpPr/>
      </xdr:nvSpPr>
      <xdr:spPr>
        <a:xfrm>
          <a:off x="3746500" y="133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62222</xdr:rowOff>
    </xdr:from>
    <xdr:ext cx="599010" cy="259045"/>
    <xdr:sp macro="" textlink="">
      <xdr:nvSpPr>
        <xdr:cNvPr id="200" name="テキスト ボックス 199"/>
        <xdr:cNvSpPr txBox="1"/>
      </xdr:nvSpPr>
      <xdr:spPr>
        <a:xfrm>
          <a:off x="3497794" y="1343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5972</xdr:rowOff>
    </xdr:from>
    <xdr:to>
      <xdr:col>4</xdr:col>
      <xdr:colOff>206375</xdr:colOff>
      <xdr:row>78</xdr:row>
      <xdr:rowOff>107572</xdr:rowOff>
    </xdr:to>
    <xdr:sp macro="" textlink="">
      <xdr:nvSpPr>
        <xdr:cNvPr id="201" name="円/楕円 200"/>
        <xdr:cNvSpPr/>
      </xdr:nvSpPr>
      <xdr:spPr>
        <a:xfrm>
          <a:off x="2857500" y="133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98699</xdr:rowOff>
    </xdr:from>
    <xdr:ext cx="599010" cy="259045"/>
    <xdr:sp macro="" textlink="">
      <xdr:nvSpPr>
        <xdr:cNvPr id="202" name="テキスト ボックス 201"/>
        <xdr:cNvSpPr txBox="1"/>
      </xdr:nvSpPr>
      <xdr:spPr>
        <a:xfrm>
          <a:off x="2608794" y="1347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16015</xdr:rowOff>
    </xdr:from>
    <xdr:to>
      <xdr:col>3</xdr:col>
      <xdr:colOff>3175</xdr:colOff>
      <xdr:row>78</xdr:row>
      <xdr:rowOff>117615</xdr:rowOff>
    </xdr:to>
    <xdr:sp macro="" textlink="">
      <xdr:nvSpPr>
        <xdr:cNvPr id="203" name="円/楕円 202"/>
        <xdr:cNvSpPr/>
      </xdr:nvSpPr>
      <xdr:spPr>
        <a:xfrm>
          <a:off x="19685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108742</xdr:rowOff>
    </xdr:from>
    <xdr:ext cx="599010" cy="259045"/>
    <xdr:sp macro="" textlink="">
      <xdr:nvSpPr>
        <xdr:cNvPr id="204" name="テキスト ボックス 203"/>
        <xdr:cNvSpPr txBox="1"/>
      </xdr:nvSpPr>
      <xdr:spPr>
        <a:xfrm>
          <a:off x="1719794" y="1348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168681</xdr:rowOff>
    </xdr:from>
    <xdr:to>
      <xdr:col>1</xdr:col>
      <xdr:colOff>485775</xdr:colOff>
      <xdr:row>78</xdr:row>
      <xdr:rowOff>98831</xdr:rowOff>
    </xdr:to>
    <xdr:sp macro="" textlink="">
      <xdr:nvSpPr>
        <xdr:cNvPr id="205" name="円/楕円 204"/>
        <xdr:cNvSpPr/>
      </xdr:nvSpPr>
      <xdr:spPr>
        <a:xfrm>
          <a:off x="1079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89958</xdr:rowOff>
    </xdr:from>
    <xdr:ext cx="599010" cy="259045"/>
    <xdr:sp macro="" textlink="">
      <xdr:nvSpPr>
        <xdr:cNvPr id="206" name="テキスト ボックス 205"/>
        <xdr:cNvSpPr txBox="1"/>
      </xdr:nvSpPr>
      <xdr:spPr>
        <a:xfrm>
          <a:off x="830794" y="1346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23408</xdr:rowOff>
    </xdr:from>
    <xdr:to>
      <xdr:col>6</xdr:col>
      <xdr:colOff>511175</xdr:colOff>
      <xdr:row>98</xdr:row>
      <xdr:rowOff>52685</xdr:rowOff>
    </xdr:to>
    <xdr:cxnSp macro="">
      <xdr:nvCxnSpPr>
        <xdr:cNvPr id="238" name="直線コネクタ 237"/>
        <xdr:cNvCxnSpPr/>
      </xdr:nvCxnSpPr>
      <xdr:spPr>
        <a:xfrm flipV="1">
          <a:off x="3797300" y="16825508"/>
          <a:ext cx="8382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52685</xdr:rowOff>
    </xdr:from>
    <xdr:to>
      <xdr:col>5</xdr:col>
      <xdr:colOff>358775</xdr:colOff>
      <xdr:row>98</xdr:row>
      <xdr:rowOff>65078</xdr:rowOff>
    </xdr:to>
    <xdr:cxnSp macro="">
      <xdr:nvCxnSpPr>
        <xdr:cNvPr id="241" name="直線コネクタ 240"/>
        <xdr:cNvCxnSpPr/>
      </xdr:nvCxnSpPr>
      <xdr:spPr>
        <a:xfrm flipV="1">
          <a:off x="2908300" y="16854785"/>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65078</xdr:rowOff>
    </xdr:from>
    <xdr:to>
      <xdr:col>4</xdr:col>
      <xdr:colOff>155575</xdr:colOff>
      <xdr:row>98</xdr:row>
      <xdr:rowOff>75643</xdr:rowOff>
    </xdr:to>
    <xdr:cxnSp macro="">
      <xdr:nvCxnSpPr>
        <xdr:cNvPr id="244" name="直線コネクタ 243"/>
        <xdr:cNvCxnSpPr/>
      </xdr:nvCxnSpPr>
      <xdr:spPr>
        <a:xfrm flipV="1">
          <a:off x="2019300" y="16867178"/>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62254</xdr:rowOff>
    </xdr:from>
    <xdr:to>
      <xdr:col>2</xdr:col>
      <xdr:colOff>638175</xdr:colOff>
      <xdr:row>98</xdr:row>
      <xdr:rowOff>75643</xdr:rowOff>
    </xdr:to>
    <xdr:cxnSp macro="">
      <xdr:nvCxnSpPr>
        <xdr:cNvPr id="247" name="直線コネクタ 246"/>
        <xdr:cNvCxnSpPr/>
      </xdr:nvCxnSpPr>
      <xdr:spPr>
        <a:xfrm>
          <a:off x="1130300" y="16864354"/>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144058</xdr:rowOff>
    </xdr:from>
    <xdr:to>
      <xdr:col>6</xdr:col>
      <xdr:colOff>561975</xdr:colOff>
      <xdr:row>98</xdr:row>
      <xdr:rowOff>74208</xdr:rowOff>
    </xdr:to>
    <xdr:sp macro="" textlink="">
      <xdr:nvSpPr>
        <xdr:cNvPr id="257" name="円/楕円 256"/>
        <xdr:cNvSpPr/>
      </xdr:nvSpPr>
      <xdr:spPr>
        <a:xfrm>
          <a:off x="4584700" y="167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122485</xdr:rowOff>
    </xdr:from>
    <xdr:ext cx="534377" cy="259045"/>
    <xdr:sp macro="" textlink="">
      <xdr:nvSpPr>
        <xdr:cNvPr id="258" name="衛生費該当値テキスト"/>
        <xdr:cNvSpPr txBox="1"/>
      </xdr:nvSpPr>
      <xdr:spPr>
        <a:xfrm>
          <a:off x="4686300" y="167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1885</xdr:rowOff>
    </xdr:from>
    <xdr:to>
      <xdr:col>5</xdr:col>
      <xdr:colOff>409575</xdr:colOff>
      <xdr:row>98</xdr:row>
      <xdr:rowOff>103485</xdr:rowOff>
    </xdr:to>
    <xdr:sp macro="" textlink="">
      <xdr:nvSpPr>
        <xdr:cNvPr id="259" name="円/楕円 258"/>
        <xdr:cNvSpPr/>
      </xdr:nvSpPr>
      <xdr:spPr>
        <a:xfrm>
          <a:off x="3746500" y="168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94612</xdr:rowOff>
    </xdr:from>
    <xdr:ext cx="534377" cy="259045"/>
    <xdr:sp macro="" textlink="">
      <xdr:nvSpPr>
        <xdr:cNvPr id="260" name="テキスト ボックス 259"/>
        <xdr:cNvSpPr txBox="1"/>
      </xdr:nvSpPr>
      <xdr:spPr>
        <a:xfrm>
          <a:off x="3530111" y="1689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14278</xdr:rowOff>
    </xdr:from>
    <xdr:to>
      <xdr:col>4</xdr:col>
      <xdr:colOff>206375</xdr:colOff>
      <xdr:row>98</xdr:row>
      <xdr:rowOff>115878</xdr:rowOff>
    </xdr:to>
    <xdr:sp macro="" textlink="">
      <xdr:nvSpPr>
        <xdr:cNvPr id="261" name="円/楕円 260"/>
        <xdr:cNvSpPr/>
      </xdr:nvSpPr>
      <xdr:spPr>
        <a:xfrm>
          <a:off x="2857500" y="168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107005</xdr:rowOff>
    </xdr:from>
    <xdr:ext cx="534377" cy="259045"/>
    <xdr:sp macro="" textlink="">
      <xdr:nvSpPr>
        <xdr:cNvPr id="262" name="テキスト ボックス 261"/>
        <xdr:cNvSpPr txBox="1"/>
      </xdr:nvSpPr>
      <xdr:spPr>
        <a:xfrm>
          <a:off x="2641111" y="169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24843</xdr:rowOff>
    </xdr:from>
    <xdr:to>
      <xdr:col>3</xdr:col>
      <xdr:colOff>3175</xdr:colOff>
      <xdr:row>98</xdr:row>
      <xdr:rowOff>126443</xdr:rowOff>
    </xdr:to>
    <xdr:sp macro="" textlink="">
      <xdr:nvSpPr>
        <xdr:cNvPr id="263" name="円/楕円 262"/>
        <xdr:cNvSpPr/>
      </xdr:nvSpPr>
      <xdr:spPr>
        <a:xfrm>
          <a:off x="1968500" y="168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117570</xdr:rowOff>
    </xdr:from>
    <xdr:ext cx="534377" cy="259045"/>
    <xdr:sp macro="" textlink="">
      <xdr:nvSpPr>
        <xdr:cNvPr id="264" name="テキスト ボックス 263"/>
        <xdr:cNvSpPr txBox="1"/>
      </xdr:nvSpPr>
      <xdr:spPr>
        <a:xfrm>
          <a:off x="1752111" y="1691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11454</xdr:rowOff>
    </xdr:from>
    <xdr:to>
      <xdr:col>1</xdr:col>
      <xdr:colOff>485775</xdr:colOff>
      <xdr:row>98</xdr:row>
      <xdr:rowOff>113054</xdr:rowOff>
    </xdr:to>
    <xdr:sp macro="" textlink="">
      <xdr:nvSpPr>
        <xdr:cNvPr id="265" name="円/楕円 264"/>
        <xdr:cNvSpPr/>
      </xdr:nvSpPr>
      <xdr:spPr>
        <a:xfrm>
          <a:off x="1079500" y="16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104181</xdr:rowOff>
    </xdr:from>
    <xdr:ext cx="534377" cy="259045"/>
    <xdr:sp macro="" textlink="">
      <xdr:nvSpPr>
        <xdr:cNvPr id="266" name="テキスト ボックス 265"/>
        <xdr:cNvSpPr txBox="1"/>
      </xdr:nvSpPr>
      <xdr:spPr>
        <a:xfrm>
          <a:off x="863111" y="169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121194</xdr:rowOff>
    </xdr:from>
    <xdr:to>
      <xdr:col>15</xdr:col>
      <xdr:colOff>180340</xdr:colOff>
      <xdr:row>39</xdr:row>
      <xdr:rowOff>98878</xdr:rowOff>
    </xdr:to>
    <xdr:cxnSp macro="">
      <xdr:nvCxnSpPr>
        <xdr:cNvPr id="292" name="直線コネクタ 291"/>
        <xdr:cNvCxnSpPr/>
      </xdr:nvCxnSpPr>
      <xdr:spPr>
        <a:xfrm flipV="1">
          <a:off x="10475595" y="5950494"/>
          <a:ext cx="1270" cy="83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67871</xdr:rowOff>
    </xdr:from>
    <xdr:ext cx="469744" cy="259045"/>
    <xdr:sp macro="" textlink="">
      <xdr:nvSpPr>
        <xdr:cNvPr id="295" name="労働費最大値テキスト"/>
        <xdr:cNvSpPr txBox="1"/>
      </xdr:nvSpPr>
      <xdr:spPr>
        <a:xfrm>
          <a:off x="10528300" y="5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34</xdr:row>
      <xdr:rowOff>121194</xdr:rowOff>
    </xdr:from>
    <xdr:to>
      <xdr:col>15</xdr:col>
      <xdr:colOff>269875</xdr:colOff>
      <xdr:row>34</xdr:row>
      <xdr:rowOff>121194</xdr:rowOff>
    </xdr:to>
    <xdr:cxnSp macro="">
      <xdr:nvCxnSpPr>
        <xdr:cNvPr id="296" name="直線コネクタ 295"/>
        <xdr:cNvCxnSpPr/>
      </xdr:nvCxnSpPr>
      <xdr:spPr>
        <a:xfrm>
          <a:off x="10388600" y="595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66222</xdr:rowOff>
    </xdr:from>
    <xdr:to>
      <xdr:col>15</xdr:col>
      <xdr:colOff>180975</xdr:colOff>
      <xdr:row>36</xdr:row>
      <xdr:rowOff>109982</xdr:rowOff>
    </xdr:to>
    <xdr:cxnSp macro="">
      <xdr:nvCxnSpPr>
        <xdr:cNvPr id="297" name="直線コネクタ 296"/>
        <xdr:cNvCxnSpPr/>
      </xdr:nvCxnSpPr>
      <xdr:spPr>
        <a:xfrm>
          <a:off x="9639300" y="6238422"/>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46644</xdr:rowOff>
    </xdr:from>
    <xdr:ext cx="469744" cy="259045"/>
    <xdr:sp macro="" textlink="">
      <xdr:nvSpPr>
        <xdr:cNvPr id="298" name="労働費平均値テキスト"/>
        <xdr:cNvSpPr txBox="1"/>
      </xdr:nvSpPr>
      <xdr:spPr>
        <a:xfrm>
          <a:off x="10528300" y="656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68217</xdr:rowOff>
    </xdr:from>
    <xdr:to>
      <xdr:col>15</xdr:col>
      <xdr:colOff>231775</xdr:colOff>
      <xdr:row>38</xdr:row>
      <xdr:rowOff>169817</xdr:rowOff>
    </xdr:to>
    <xdr:sp macro="" textlink="">
      <xdr:nvSpPr>
        <xdr:cNvPr id="299" name="フローチャート : 判断 298"/>
        <xdr:cNvSpPr/>
      </xdr:nvSpPr>
      <xdr:spPr>
        <a:xfrm>
          <a:off x="104267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134366</xdr:rowOff>
    </xdr:from>
    <xdr:to>
      <xdr:col>14</xdr:col>
      <xdr:colOff>28575</xdr:colOff>
      <xdr:row>36</xdr:row>
      <xdr:rowOff>66222</xdr:rowOff>
    </xdr:to>
    <xdr:cxnSp macro="">
      <xdr:nvCxnSpPr>
        <xdr:cNvPr id="300" name="直線コネクタ 299"/>
        <xdr:cNvCxnSpPr/>
      </xdr:nvCxnSpPr>
      <xdr:spPr>
        <a:xfrm>
          <a:off x="8750300" y="6135116"/>
          <a:ext cx="889000" cy="1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31641</xdr:rowOff>
    </xdr:from>
    <xdr:to>
      <xdr:col>14</xdr:col>
      <xdr:colOff>79375</xdr:colOff>
      <xdr:row>38</xdr:row>
      <xdr:rowOff>133241</xdr:rowOff>
    </xdr:to>
    <xdr:sp macro="" textlink="">
      <xdr:nvSpPr>
        <xdr:cNvPr id="301" name="フローチャート : 判断 300"/>
        <xdr:cNvSpPr/>
      </xdr:nvSpPr>
      <xdr:spPr>
        <a:xfrm>
          <a:off x="9588500" y="654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124368</xdr:rowOff>
    </xdr:from>
    <xdr:ext cx="469744" cy="259045"/>
    <xdr:sp macro="" textlink="">
      <xdr:nvSpPr>
        <xdr:cNvPr id="302" name="テキスト ボックス 301"/>
        <xdr:cNvSpPr txBox="1"/>
      </xdr:nvSpPr>
      <xdr:spPr>
        <a:xfrm>
          <a:off x="9404427" y="66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149171</xdr:rowOff>
    </xdr:from>
    <xdr:to>
      <xdr:col>12</xdr:col>
      <xdr:colOff>511175</xdr:colOff>
      <xdr:row>35</xdr:row>
      <xdr:rowOff>134366</xdr:rowOff>
    </xdr:to>
    <xdr:cxnSp macro="">
      <xdr:nvCxnSpPr>
        <xdr:cNvPr id="303" name="直線コネクタ 302"/>
        <xdr:cNvCxnSpPr/>
      </xdr:nvCxnSpPr>
      <xdr:spPr>
        <a:xfrm>
          <a:off x="7861300" y="5807021"/>
          <a:ext cx="889000" cy="3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132334</xdr:rowOff>
    </xdr:from>
    <xdr:to>
      <xdr:col>12</xdr:col>
      <xdr:colOff>561975</xdr:colOff>
      <xdr:row>38</xdr:row>
      <xdr:rowOff>62485</xdr:rowOff>
    </xdr:to>
    <xdr:sp macro="" textlink="">
      <xdr:nvSpPr>
        <xdr:cNvPr id="304" name="フローチャート : 判断 303"/>
        <xdr:cNvSpPr/>
      </xdr:nvSpPr>
      <xdr:spPr>
        <a:xfrm>
          <a:off x="8699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53611</xdr:rowOff>
    </xdr:from>
    <xdr:ext cx="469744" cy="259045"/>
    <xdr:sp macro="" textlink="">
      <xdr:nvSpPr>
        <xdr:cNvPr id="305" name="テキスト ボックス 304"/>
        <xdr:cNvSpPr txBox="1"/>
      </xdr:nvSpPr>
      <xdr:spPr>
        <a:xfrm>
          <a:off x="8515427"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73515</xdr:rowOff>
    </xdr:from>
    <xdr:to>
      <xdr:col>11</xdr:col>
      <xdr:colOff>307975</xdr:colOff>
      <xdr:row>33</xdr:row>
      <xdr:rowOff>149171</xdr:rowOff>
    </xdr:to>
    <xdr:cxnSp macro="">
      <xdr:nvCxnSpPr>
        <xdr:cNvPr id="306" name="直線コネクタ 305"/>
        <xdr:cNvCxnSpPr/>
      </xdr:nvCxnSpPr>
      <xdr:spPr>
        <a:xfrm>
          <a:off x="6972300" y="5217015"/>
          <a:ext cx="889000" cy="59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85525</xdr:rowOff>
    </xdr:from>
    <xdr:to>
      <xdr:col>11</xdr:col>
      <xdr:colOff>358775</xdr:colOff>
      <xdr:row>38</xdr:row>
      <xdr:rowOff>15675</xdr:rowOff>
    </xdr:to>
    <xdr:sp macro="" textlink="">
      <xdr:nvSpPr>
        <xdr:cNvPr id="307" name="フローチャート : 判断 306"/>
        <xdr:cNvSpPr/>
      </xdr:nvSpPr>
      <xdr:spPr>
        <a:xfrm>
          <a:off x="7810500" y="642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6803</xdr:rowOff>
    </xdr:from>
    <xdr:ext cx="469744" cy="259045"/>
    <xdr:sp macro="" textlink="">
      <xdr:nvSpPr>
        <xdr:cNvPr id="308" name="テキスト ボックス 307"/>
        <xdr:cNvSpPr txBox="1"/>
      </xdr:nvSpPr>
      <xdr:spPr>
        <a:xfrm>
          <a:off x="7626427" y="652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89662</xdr:rowOff>
    </xdr:from>
    <xdr:to>
      <xdr:col>10</xdr:col>
      <xdr:colOff>155575</xdr:colOff>
      <xdr:row>37</xdr:row>
      <xdr:rowOff>19812</xdr:rowOff>
    </xdr:to>
    <xdr:sp macro="" textlink="">
      <xdr:nvSpPr>
        <xdr:cNvPr id="309" name="フローチャート : 判断 308"/>
        <xdr:cNvSpPr/>
      </xdr:nvSpPr>
      <xdr:spPr>
        <a:xfrm>
          <a:off x="6921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10939</xdr:rowOff>
    </xdr:from>
    <xdr:ext cx="469744" cy="259045"/>
    <xdr:sp macro="" textlink="">
      <xdr:nvSpPr>
        <xdr:cNvPr id="310" name="テキスト ボックス 309"/>
        <xdr:cNvSpPr txBox="1"/>
      </xdr:nvSpPr>
      <xdr:spPr>
        <a:xfrm>
          <a:off x="6737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59182</xdr:rowOff>
    </xdr:from>
    <xdr:to>
      <xdr:col>15</xdr:col>
      <xdr:colOff>231775</xdr:colOff>
      <xdr:row>36</xdr:row>
      <xdr:rowOff>160782</xdr:rowOff>
    </xdr:to>
    <xdr:sp macro="" textlink="">
      <xdr:nvSpPr>
        <xdr:cNvPr id="316" name="円/楕円 315"/>
        <xdr:cNvSpPr/>
      </xdr:nvSpPr>
      <xdr:spPr>
        <a:xfrm>
          <a:off x="10426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82059</xdr:rowOff>
    </xdr:from>
    <xdr:ext cx="469744" cy="259045"/>
    <xdr:sp macro="" textlink="">
      <xdr:nvSpPr>
        <xdr:cNvPr id="317" name="労働費該当値テキスト"/>
        <xdr:cNvSpPr txBox="1"/>
      </xdr:nvSpPr>
      <xdr:spPr>
        <a:xfrm>
          <a:off x="10528300" y="60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15422</xdr:rowOff>
    </xdr:from>
    <xdr:to>
      <xdr:col>14</xdr:col>
      <xdr:colOff>79375</xdr:colOff>
      <xdr:row>36</xdr:row>
      <xdr:rowOff>117022</xdr:rowOff>
    </xdr:to>
    <xdr:sp macro="" textlink="">
      <xdr:nvSpPr>
        <xdr:cNvPr id="318" name="円/楕円 317"/>
        <xdr:cNvSpPr/>
      </xdr:nvSpPr>
      <xdr:spPr>
        <a:xfrm>
          <a:off x="9588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133549</xdr:rowOff>
    </xdr:from>
    <xdr:ext cx="469744" cy="259045"/>
    <xdr:sp macro="" textlink="">
      <xdr:nvSpPr>
        <xdr:cNvPr id="319" name="テキスト ボックス 318"/>
        <xdr:cNvSpPr txBox="1"/>
      </xdr:nvSpPr>
      <xdr:spPr>
        <a:xfrm>
          <a:off x="9404427" y="596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83566</xdr:rowOff>
    </xdr:from>
    <xdr:to>
      <xdr:col>12</xdr:col>
      <xdr:colOff>561975</xdr:colOff>
      <xdr:row>36</xdr:row>
      <xdr:rowOff>13716</xdr:rowOff>
    </xdr:to>
    <xdr:sp macro="" textlink="">
      <xdr:nvSpPr>
        <xdr:cNvPr id="320" name="円/楕円 319"/>
        <xdr:cNvSpPr/>
      </xdr:nvSpPr>
      <xdr:spPr>
        <a:xfrm>
          <a:off x="8699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30243</xdr:rowOff>
    </xdr:from>
    <xdr:ext cx="469744" cy="259045"/>
    <xdr:sp macro="" textlink="">
      <xdr:nvSpPr>
        <xdr:cNvPr id="321" name="テキスト ボックス 320"/>
        <xdr:cNvSpPr txBox="1"/>
      </xdr:nvSpPr>
      <xdr:spPr>
        <a:xfrm>
          <a:off x="8515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98371</xdr:rowOff>
    </xdr:from>
    <xdr:to>
      <xdr:col>11</xdr:col>
      <xdr:colOff>358775</xdr:colOff>
      <xdr:row>34</xdr:row>
      <xdr:rowOff>28521</xdr:rowOff>
    </xdr:to>
    <xdr:sp macro="" textlink="">
      <xdr:nvSpPr>
        <xdr:cNvPr id="322" name="円/楕円 321"/>
        <xdr:cNvSpPr/>
      </xdr:nvSpPr>
      <xdr:spPr>
        <a:xfrm>
          <a:off x="7810500" y="57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45048</xdr:rowOff>
    </xdr:from>
    <xdr:ext cx="469744" cy="259045"/>
    <xdr:sp macro="" textlink="">
      <xdr:nvSpPr>
        <xdr:cNvPr id="323" name="テキスト ボックス 322"/>
        <xdr:cNvSpPr txBox="1"/>
      </xdr:nvSpPr>
      <xdr:spPr>
        <a:xfrm>
          <a:off x="7626427" y="55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22715</xdr:rowOff>
    </xdr:from>
    <xdr:to>
      <xdr:col>10</xdr:col>
      <xdr:colOff>155575</xdr:colOff>
      <xdr:row>30</xdr:row>
      <xdr:rowOff>124315</xdr:rowOff>
    </xdr:to>
    <xdr:sp macro="" textlink="">
      <xdr:nvSpPr>
        <xdr:cNvPr id="324" name="円/楕円 323"/>
        <xdr:cNvSpPr/>
      </xdr:nvSpPr>
      <xdr:spPr>
        <a:xfrm>
          <a:off x="6921500" y="5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140842</xdr:rowOff>
    </xdr:from>
    <xdr:ext cx="534377" cy="259045"/>
    <xdr:sp macro="" textlink="">
      <xdr:nvSpPr>
        <xdr:cNvPr id="325" name="テキスト ボックス 324"/>
        <xdr:cNvSpPr txBox="1"/>
      </xdr:nvSpPr>
      <xdr:spPr>
        <a:xfrm>
          <a:off x="6705111" y="49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7" name="直線コネクタ 346"/>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8"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9" name="直線コネクタ 348"/>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50"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51" name="直線コネクタ 350"/>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684</xdr:rowOff>
    </xdr:from>
    <xdr:to>
      <xdr:col>15</xdr:col>
      <xdr:colOff>180975</xdr:colOff>
      <xdr:row>58</xdr:row>
      <xdr:rowOff>26086</xdr:rowOff>
    </xdr:to>
    <xdr:cxnSp macro="">
      <xdr:nvCxnSpPr>
        <xdr:cNvPr id="352" name="直線コネクタ 351"/>
        <xdr:cNvCxnSpPr/>
      </xdr:nvCxnSpPr>
      <xdr:spPr>
        <a:xfrm flipV="1">
          <a:off x="9639300" y="9944784"/>
          <a:ext cx="838200" cy="2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3"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4" name="フローチャート : 判断 353"/>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26086</xdr:rowOff>
    </xdr:from>
    <xdr:to>
      <xdr:col>14</xdr:col>
      <xdr:colOff>28575</xdr:colOff>
      <xdr:row>58</xdr:row>
      <xdr:rowOff>27686</xdr:rowOff>
    </xdr:to>
    <xdr:cxnSp macro="">
      <xdr:nvCxnSpPr>
        <xdr:cNvPr id="355" name="直線コネクタ 354"/>
        <xdr:cNvCxnSpPr/>
      </xdr:nvCxnSpPr>
      <xdr:spPr>
        <a:xfrm flipV="1">
          <a:off x="8750300" y="997018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6" name="フローチャート : 判断 355"/>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7" name="テキスト ボックス 356"/>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27686</xdr:rowOff>
    </xdr:from>
    <xdr:to>
      <xdr:col>12</xdr:col>
      <xdr:colOff>511175</xdr:colOff>
      <xdr:row>58</xdr:row>
      <xdr:rowOff>39560</xdr:rowOff>
    </xdr:to>
    <xdr:cxnSp macro="">
      <xdr:nvCxnSpPr>
        <xdr:cNvPr id="358" name="直線コネクタ 357"/>
        <xdr:cNvCxnSpPr/>
      </xdr:nvCxnSpPr>
      <xdr:spPr>
        <a:xfrm flipV="1">
          <a:off x="7861300" y="9971786"/>
          <a:ext cx="889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9" name="フローチャート : 判断 358"/>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60" name="テキスト ボックス 359"/>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30562</xdr:rowOff>
    </xdr:from>
    <xdr:to>
      <xdr:col>11</xdr:col>
      <xdr:colOff>307975</xdr:colOff>
      <xdr:row>58</xdr:row>
      <xdr:rowOff>39560</xdr:rowOff>
    </xdr:to>
    <xdr:cxnSp macro="">
      <xdr:nvCxnSpPr>
        <xdr:cNvPr id="361" name="直線コネクタ 360"/>
        <xdr:cNvCxnSpPr/>
      </xdr:nvCxnSpPr>
      <xdr:spPr>
        <a:xfrm>
          <a:off x="6972300" y="9974662"/>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2" name="フローチャート : 判断 361"/>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3" name="テキスト ボックス 362"/>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4" name="フローチャート : 判断 363"/>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5" name="テキスト ボックス 364"/>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121334</xdr:rowOff>
    </xdr:from>
    <xdr:to>
      <xdr:col>15</xdr:col>
      <xdr:colOff>231775</xdr:colOff>
      <xdr:row>58</xdr:row>
      <xdr:rowOff>51484</xdr:rowOff>
    </xdr:to>
    <xdr:sp macro="" textlink="">
      <xdr:nvSpPr>
        <xdr:cNvPr id="371" name="円/楕円 370"/>
        <xdr:cNvSpPr/>
      </xdr:nvSpPr>
      <xdr:spPr>
        <a:xfrm>
          <a:off x="10426700" y="98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144211</xdr:rowOff>
    </xdr:from>
    <xdr:ext cx="534377" cy="259045"/>
    <xdr:sp macro="" textlink="">
      <xdr:nvSpPr>
        <xdr:cNvPr id="372" name="農林水産業費該当値テキスト"/>
        <xdr:cNvSpPr txBox="1"/>
      </xdr:nvSpPr>
      <xdr:spPr>
        <a:xfrm>
          <a:off x="10528300" y="97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146736</xdr:rowOff>
    </xdr:from>
    <xdr:to>
      <xdr:col>14</xdr:col>
      <xdr:colOff>79375</xdr:colOff>
      <xdr:row>58</xdr:row>
      <xdr:rowOff>76886</xdr:rowOff>
    </xdr:to>
    <xdr:sp macro="" textlink="">
      <xdr:nvSpPr>
        <xdr:cNvPr id="373" name="円/楕円 372"/>
        <xdr:cNvSpPr/>
      </xdr:nvSpPr>
      <xdr:spPr>
        <a:xfrm>
          <a:off x="9588500" y="99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68013</xdr:rowOff>
    </xdr:from>
    <xdr:ext cx="534377" cy="259045"/>
    <xdr:sp macro="" textlink="">
      <xdr:nvSpPr>
        <xdr:cNvPr id="374" name="テキスト ボックス 373"/>
        <xdr:cNvSpPr txBox="1"/>
      </xdr:nvSpPr>
      <xdr:spPr>
        <a:xfrm>
          <a:off x="9372111" y="100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148336</xdr:rowOff>
    </xdr:from>
    <xdr:to>
      <xdr:col>12</xdr:col>
      <xdr:colOff>561975</xdr:colOff>
      <xdr:row>58</xdr:row>
      <xdr:rowOff>78486</xdr:rowOff>
    </xdr:to>
    <xdr:sp macro="" textlink="">
      <xdr:nvSpPr>
        <xdr:cNvPr id="375" name="円/楕円 374"/>
        <xdr:cNvSpPr/>
      </xdr:nvSpPr>
      <xdr:spPr>
        <a:xfrm>
          <a:off x="8699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69613</xdr:rowOff>
    </xdr:from>
    <xdr:ext cx="534377" cy="259045"/>
    <xdr:sp macro="" textlink="">
      <xdr:nvSpPr>
        <xdr:cNvPr id="376" name="テキスト ボックス 375"/>
        <xdr:cNvSpPr txBox="1"/>
      </xdr:nvSpPr>
      <xdr:spPr>
        <a:xfrm>
          <a:off x="8483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160210</xdr:rowOff>
    </xdr:from>
    <xdr:to>
      <xdr:col>11</xdr:col>
      <xdr:colOff>358775</xdr:colOff>
      <xdr:row>58</xdr:row>
      <xdr:rowOff>90360</xdr:rowOff>
    </xdr:to>
    <xdr:sp macro="" textlink="">
      <xdr:nvSpPr>
        <xdr:cNvPr id="377" name="円/楕円 376"/>
        <xdr:cNvSpPr/>
      </xdr:nvSpPr>
      <xdr:spPr>
        <a:xfrm>
          <a:off x="7810500" y="99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81487</xdr:rowOff>
    </xdr:from>
    <xdr:ext cx="534377" cy="259045"/>
    <xdr:sp macro="" textlink="">
      <xdr:nvSpPr>
        <xdr:cNvPr id="378" name="テキスト ボックス 377"/>
        <xdr:cNvSpPr txBox="1"/>
      </xdr:nvSpPr>
      <xdr:spPr>
        <a:xfrm>
          <a:off x="7594111" y="100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151212</xdr:rowOff>
    </xdr:from>
    <xdr:to>
      <xdr:col>10</xdr:col>
      <xdr:colOff>155575</xdr:colOff>
      <xdr:row>58</xdr:row>
      <xdr:rowOff>81362</xdr:rowOff>
    </xdr:to>
    <xdr:sp macro="" textlink="">
      <xdr:nvSpPr>
        <xdr:cNvPr id="379" name="円/楕円 378"/>
        <xdr:cNvSpPr/>
      </xdr:nvSpPr>
      <xdr:spPr>
        <a:xfrm>
          <a:off x="6921500" y="99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72489</xdr:rowOff>
    </xdr:from>
    <xdr:ext cx="534377" cy="259045"/>
    <xdr:sp macro="" textlink="">
      <xdr:nvSpPr>
        <xdr:cNvPr id="380" name="テキスト ボックス 379"/>
        <xdr:cNvSpPr txBox="1"/>
      </xdr:nvSpPr>
      <xdr:spPr>
        <a:xfrm>
          <a:off x="6705111" y="1001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6" name="直線コネクタ 405"/>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7"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8" name="直線コネクタ 407"/>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9"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10" name="直線コネクタ 409"/>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55085</xdr:rowOff>
    </xdr:from>
    <xdr:to>
      <xdr:col>15</xdr:col>
      <xdr:colOff>180975</xdr:colOff>
      <xdr:row>74</xdr:row>
      <xdr:rowOff>137153</xdr:rowOff>
    </xdr:to>
    <xdr:cxnSp macro="">
      <xdr:nvCxnSpPr>
        <xdr:cNvPr id="411" name="直線コネクタ 410"/>
        <xdr:cNvCxnSpPr/>
      </xdr:nvCxnSpPr>
      <xdr:spPr>
        <a:xfrm flipV="1">
          <a:off x="9639300" y="12742385"/>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2"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3" name="フローチャート : 判断 412"/>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137153</xdr:rowOff>
    </xdr:from>
    <xdr:to>
      <xdr:col>14</xdr:col>
      <xdr:colOff>28575</xdr:colOff>
      <xdr:row>75</xdr:row>
      <xdr:rowOff>56228</xdr:rowOff>
    </xdr:to>
    <xdr:cxnSp macro="">
      <xdr:nvCxnSpPr>
        <xdr:cNvPr id="414" name="直線コネクタ 413"/>
        <xdr:cNvCxnSpPr/>
      </xdr:nvCxnSpPr>
      <xdr:spPr>
        <a:xfrm flipV="1">
          <a:off x="8750300" y="12824453"/>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5" name="フローチャート : 判断 414"/>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6" name="テキスト ボックス 415"/>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56228</xdr:rowOff>
    </xdr:from>
    <xdr:to>
      <xdr:col>12</xdr:col>
      <xdr:colOff>511175</xdr:colOff>
      <xdr:row>75</xdr:row>
      <xdr:rowOff>87449</xdr:rowOff>
    </xdr:to>
    <xdr:cxnSp macro="">
      <xdr:nvCxnSpPr>
        <xdr:cNvPr id="417" name="直線コネクタ 416"/>
        <xdr:cNvCxnSpPr/>
      </xdr:nvCxnSpPr>
      <xdr:spPr>
        <a:xfrm flipV="1">
          <a:off x="7861300" y="12914978"/>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8" name="フローチャート : 判断 417"/>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9" name="テキスト ボックス 418"/>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87449</xdr:rowOff>
    </xdr:from>
    <xdr:to>
      <xdr:col>11</xdr:col>
      <xdr:colOff>307975</xdr:colOff>
      <xdr:row>76</xdr:row>
      <xdr:rowOff>28992</xdr:rowOff>
    </xdr:to>
    <xdr:cxnSp macro="">
      <xdr:nvCxnSpPr>
        <xdr:cNvPr id="420" name="直線コネクタ 419"/>
        <xdr:cNvCxnSpPr/>
      </xdr:nvCxnSpPr>
      <xdr:spPr>
        <a:xfrm flipV="1">
          <a:off x="6972300" y="12946199"/>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21" name="フローチャート : 判断 420"/>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2" name="テキスト ボックス 421"/>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3" name="フローチャート : 判断 422"/>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4" name="テキスト ボックス 423"/>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4285</xdr:rowOff>
    </xdr:from>
    <xdr:to>
      <xdr:col>15</xdr:col>
      <xdr:colOff>231775</xdr:colOff>
      <xdr:row>74</xdr:row>
      <xdr:rowOff>105885</xdr:rowOff>
    </xdr:to>
    <xdr:sp macro="" textlink="">
      <xdr:nvSpPr>
        <xdr:cNvPr id="430" name="円/楕円 429"/>
        <xdr:cNvSpPr/>
      </xdr:nvSpPr>
      <xdr:spPr>
        <a:xfrm>
          <a:off x="104267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27162</xdr:rowOff>
    </xdr:from>
    <xdr:ext cx="534377" cy="259045"/>
    <xdr:sp macro="" textlink="">
      <xdr:nvSpPr>
        <xdr:cNvPr id="431" name="商工費該当値テキスト"/>
        <xdr:cNvSpPr txBox="1"/>
      </xdr:nvSpPr>
      <xdr:spPr>
        <a:xfrm>
          <a:off x="10528300" y="125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86353</xdr:rowOff>
    </xdr:from>
    <xdr:to>
      <xdr:col>14</xdr:col>
      <xdr:colOff>79375</xdr:colOff>
      <xdr:row>75</xdr:row>
      <xdr:rowOff>16503</xdr:rowOff>
    </xdr:to>
    <xdr:sp macro="" textlink="">
      <xdr:nvSpPr>
        <xdr:cNvPr id="432" name="円/楕円 431"/>
        <xdr:cNvSpPr/>
      </xdr:nvSpPr>
      <xdr:spPr>
        <a:xfrm>
          <a:off x="9588500" y="127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33030</xdr:rowOff>
    </xdr:from>
    <xdr:ext cx="534377" cy="259045"/>
    <xdr:sp macro="" textlink="">
      <xdr:nvSpPr>
        <xdr:cNvPr id="433" name="テキスト ボックス 432"/>
        <xdr:cNvSpPr txBox="1"/>
      </xdr:nvSpPr>
      <xdr:spPr>
        <a:xfrm>
          <a:off x="9372111" y="125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5428</xdr:rowOff>
    </xdr:from>
    <xdr:to>
      <xdr:col>12</xdr:col>
      <xdr:colOff>561975</xdr:colOff>
      <xdr:row>75</xdr:row>
      <xdr:rowOff>107028</xdr:rowOff>
    </xdr:to>
    <xdr:sp macro="" textlink="">
      <xdr:nvSpPr>
        <xdr:cNvPr id="434" name="円/楕円 433"/>
        <xdr:cNvSpPr/>
      </xdr:nvSpPr>
      <xdr:spPr>
        <a:xfrm>
          <a:off x="8699500" y="128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123555</xdr:rowOff>
    </xdr:from>
    <xdr:ext cx="534377" cy="259045"/>
    <xdr:sp macro="" textlink="">
      <xdr:nvSpPr>
        <xdr:cNvPr id="435" name="テキスト ボックス 434"/>
        <xdr:cNvSpPr txBox="1"/>
      </xdr:nvSpPr>
      <xdr:spPr>
        <a:xfrm>
          <a:off x="8483111" y="126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36649</xdr:rowOff>
    </xdr:from>
    <xdr:to>
      <xdr:col>11</xdr:col>
      <xdr:colOff>358775</xdr:colOff>
      <xdr:row>75</xdr:row>
      <xdr:rowOff>138249</xdr:rowOff>
    </xdr:to>
    <xdr:sp macro="" textlink="">
      <xdr:nvSpPr>
        <xdr:cNvPr id="436" name="円/楕円 435"/>
        <xdr:cNvSpPr/>
      </xdr:nvSpPr>
      <xdr:spPr>
        <a:xfrm>
          <a:off x="7810500" y="128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154776</xdr:rowOff>
    </xdr:from>
    <xdr:ext cx="534377" cy="259045"/>
    <xdr:sp macro="" textlink="">
      <xdr:nvSpPr>
        <xdr:cNvPr id="437" name="テキスト ボックス 436"/>
        <xdr:cNvSpPr txBox="1"/>
      </xdr:nvSpPr>
      <xdr:spPr>
        <a:xfrm>
          <a:off x="7594111" y="1267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149642</xdr:rowOff>
    </xdr:from>
    <xdr:to>
      <xdr:col>10</xdr:col>
      <xdr:colOff>155575</xdr:colOff>
      <xdr:row>76</xdr:row>
      <xdr:rowOff>79792</xdr:rowOff>
    </xdr:to>
    <xdr:sp macro="" textlink="">
      <xdr:nvSpPr>
        <xdr:cNvPr id="438" name="円/楕円 437"/>
        <xdr:cNvSpPr/>
      </xdr:nvSpPr>
      <xdr:spPr>
        <a:xfrm>
          <a:off x="6921500" y="130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96319</xdr:rowOff>
    </xdr:from>
    <xdr:ext cx="534377" cy="259045"/>
    <xdr:sp macro="" textlink="">
      <xdr:nvSpPr>
        <xdr:cNvPr id="439" name="テキスト ボックス 438"/>
        <xdr:cNvSpPr txBox="1"/>
      </xdr:nvSpPr>
      <xdr:spPr>
        <a:xfrm>
          <a:off x="6705111" y="127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61" name="直線コネクタ 460"/>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2"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3" name="直線コネクタ 462"/>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4"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5" name="直線コネクタ 464"/>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24093</xdr:rowOff>
    </xdr:from>
    <xdr:to>
      <xdr:col>15</xdr:col>
      <xdr:colOff>180975</xdr:colOff>
      <xdr:row>97</xdr:row>
      <xdr:rowOff>100195</xdr:rowOff>
    </xdr:to>
    <xdr:cxnSp macro="">
      <xdr:nvCxnSpPr>
        <xdr:cNvPr id="466" name="直線コネクタ 465"/>
        <xdr:cNvCxnSpPr/>
      </xdr:nvCxnSpPr>
      <xdr:spPr>
        <a:xfrm flipV="1">
          <a:off x="9639300" y="16654743"/>
          <a:ext cx="838200" cy="7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102461</xdr:rowOff>
    </xdr:from>
    <xdr:ext cx="534377" cy="259045"/>
    <xdr:sp macro="" textlink="">
      <xdr:nvSpPr>
        <xdr:cNvPr id="467" name="土木費平均値テキスト"/>
        <xdr:cNvSpPr txBox="1"/>
      </xdr:nvSpPr>
      <xdr:spPr>
        <a:xfrm>
          <a:off x="10528300" y="1673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8" name="フローチャート : 判断 467"/>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100195</xdr:rowOff>
    </xdr:from>
    <xdr:to>
      <xdr:col>14</xdr:col>
      <xdr:colOff>28575</xdr:colOff>
      <xdr:row>97</xdr:row>
      <xdr:rowOff>127211</xdr:rowOff>
    </xdr:to>
    <xdr:cxnSp macro="">
      <xdr:nvCxnSpPr>
        <xdr:cNvPr id="469" name="直線コネクタ 468"/>
        <xdr:cNvCxnSpPr/>
      </xdr:nvCxnSpPr>
      <xdr:spPr>
        <a:xfrm flipV="1">
          <a:off x="8750300" y="16730845"/>
          <a:ext cx="889000" cy="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70" name="フローチャート : 判断 469"/>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19003</xdr:rowOff>
    </xdr:from>
    <xdr:ext cx="534377" cy="259045"/>
    <xdr:sp macro="" textlink="">
      <xdr:nvSpPr>
        <xdr:cNvPr id="471" name="テキスト ボックス 470"/>
        <xdr:cNvSpPr txBox="1"/>
      </xdr:nvSpPr>
      <xdr:spPr>
        <a:xfrm>
          <a:off x="9372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127211</xdr:rowOff>
    </xdr:from>
    <xdr:to>
      <xdr:col>12</xdr:col>
      <xdr:colOff>511175</xdr:colOff>
      <xdr:row>98</xdr:row>
      <xdr:rowOff>2090</xdr:rowOff>
    </xdr:to>
    <xdr:cxnSp macro="">
      <xdr:nvCxnSpPr>
        <xdr:cNvPr id="472" name="直線コネクタ 471"/>
        <xdr:cNvCxnSpPr/>
      </xdr:nvCxnSpPr>
      <xdr:spPr>
        <a:xfrm flipV="1">
          <a:off x="7861300" y="16757861"/>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3" name="フローチャート : 判断 472"/>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43189</xdr:rowOff>
    </xdr:from>
    <xdr:ext cx="534377" cy="259045"/>
    <xdr:sp macro="" textlink="">
      <xdr:nvSpPr>
        <xdr:cNvPr id="474" name="テキスト ボックス 473"/>
        <xdr:cNvSpPr txBox="1"/>
      </xdr:nvSpPr>
      <xdr:spPr>
        <a:xfrm>
          <a:off x="8483111" y="168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160553</xdr:rowOff>
    </xdr:from>
    <xdr:to>
      <xdr:col>11</xdr:col>
      <xdr:colOff>307975</xdr:colOff>
      <xdr:row>98</xdr:row>
      <xdr:rowOff>2090</xdr:rowOff>
    </xdr:to>
    <xdr:cxnSp macro="">
      <xdr:nvCxnSpPr>
        <xdr:cNvPr id="475" name="直線コネクタ 474"/>
        <xdr:cNvCxnSpPr/>
      </xdr:nvCxnSpPr>
      <xdr:spPr>
        <a:xfrm>
          <a:off x="6972300" y="16791203"/>
          <a:ext cx="889000" cy="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6" name="フローチャート : 判断 475"/>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7" name="テキスト ボックス 476"/>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8" name="フローチャート : 判断 477"/>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9" name="テキスト ボックス 478"/>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144743</xdr:rowOff>
    </xdr:from>
    <xdr:to>
      <xdr:col>15</xdr:col>
      <xdr:colOff>231775</xdr:colOff>
      <xdr:row>97</xdr:row>
      <xdr:rowOff>74893</xdr:rowOff>
    </xdr:to>
    <xdr:sp macro="" textlink="">
      <xdr:nvSpPr>
        <xdr:cNvPr id="485" name="円/楕円 484"/>
        <xdr:cNvSpPr/>
      </xdr:nvSpPr>
      <xdr:spPr>
        <a:xfrm>
          <a:off x="10426700" y="166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167620</xdr:rowOff>
    </xdr:from>
    <xdr:ext cx="599010" cy="259045"/>
    <xdr:sp macro="" textlink="">
      <xdr:nvSpPr>
        <xdr:cNvPr id="486" name="土木費該当値テキスト"/>
        <xdr:cNvSpPr txBox="1"/>
      </xdr:nvSpPr>
      <xdr:spPr>
        <a:xfrm>
          <a:off x="10528300" y="164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49395</xdr:rowOff>
    </xdr:from>
    <xdr:to>
      <xdr:col>14</xdr:col>
      <xdr:colOff>79375</xdr:colOff>
      <xdr:row>97</xdr:row>
      <xdr:rowOff>150995</xdr:rowOff>
    </xdr:to>
    <xdr:sp macro="" textlink="">
      <xdr:nvSpPr>
        <xdr:cNvPr id="487" name="円/楕円 486"/>
        <xdr:cNvSpPr/>
      </xdr:nvSpPr>
      <xdr:spPr>
        <a:xfrm>
          <a:off x="9588500" y="166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167522</xdr:rowOff>
    </xdr:from>
    <xdr:ext cx="534377" cy="259045"/>
    <xdr:sp macro="" textlink="">
      <xdr:nvSpPr>
        <xdr:cNvPr id="488" name="テキスト ボックス 487"/>
        <xdr:cNvSpPr txBox="1"/>
      </xdr:nvSpPr>
      <xdr:spPr>
        <a:xfrm>
          <a:off x="9372111" y="164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76411</xdr:rowOff>
    </xdr:from>
    <xdr:to>
      <xdr:col>12</xdr:col>
      <xdr:colOff>561975</xdr:colOff>
      <xdr:row>98</xdr:row>
      <xdr:rowOff>6561</xdr:rowOff>
    </xdr:to>
    <xdr:sp macro="" textlink="">
      <xdr:nvSpPr>
        <xdr:cNvPr id="489" name="円/楕円 488"/>
        <xdr:cNvSpPr/>
      </xdr:nvSpPr>
      <xdr:spPr>
        <a:xfrm>
          <a:off x="8699500" y="167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23088</xdr:rowOff>
    </xdr:from>
    <xdr:ext cx="534377" cy="259045"/>
    <xdr:sp macro="" textlink="">
      <xdr:nvSpPr>
        <xdr:cNvPr id="490" name="テキスト ボックス 489"/>
        <xdr:cNvSpPr txBox="1"/>
      </xdr:nvSpPr>
      <xdr:spPr>
        <a:xfrm>
          <a:off x="8483111" y="164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122740</xdr:rowOff>
    </xdr:from>
    <xdr:to>
      <xdr:col>11</xdr:col>
      <xdr:colOff>358775</xdr:colOff>
      <xdr:row>98</xdr:row>
      <xdr:rowOff>52890</xdr:rowOff>
    </xdr:to>
    <xdr:sp macro="" textlink="">
      <xdr:nvSpPr>
        <xdr:cNvPr id="491" name="円/楕円 490"/>
        <xdr:cNvSpPr/>
      </xdr:nvSpPr>
      <xdr:spPr>
        <a:xfrm>
          <a:off x="7810500" y="167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69417</xdr:rowOff>
    </xdr:from>
    <xdr:ext cx="534377" cy="259045"/>
    <xdr:sp macro="" textlink="">
      <xdr:nvSpPr>
        <xdr:cNvPr id="492" name="テキスト ボックス 491"/>
        <xdr:cNvSpPr txBox="1"/>
      </xdr:nvSpPr>
      <xdr:spPr>
        <a:xfrm>
          <a:off x="7594111" y="16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109753</xdr:rowOff>
    </xdr:from>
    <xdr:to>
      <xdr:col>10</xdr:col>
      <xdr:colOff>155575</xdr:colOff>
      <xdr:row>98</xdr:row>
      <xdr:rowOff>39903</xdr:rowOff>
    </xdr:to>
    <xdr:sp macro="" textlink="">
      <xdr:nvSpPr>
        <xdr:cNvPr id="493" name="円/楕円 492"/>
        <xdr:cNvSpPr/>
      </xdr:nvSpPr>
      <xdr:spPr>
        <a:xfrm>
          <a:off x="6921500" y="167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56430</xdr:rowOff>
    </xdr:from>
    <xdr:ext cx="534377" cy="259045"/>
    <xdr:sp macro="" textlink="">
      <xdr:nvSpPr>
        <xdr:cNvPr id="494" name="テキスト ボックス 493"/>
        <xdr:cNvSpPr txBox="1"/>
      </xdr:nvSpPr>
      <xdr:spPr>
        <a:xfrm>
          <a:off x="6705111" y="165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9" name="直線コネクタ 518"/>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20"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21" name="直線コネクタ 520"/>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2"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3" name="直線コネクタ 522"/>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136118</xdr:rowOff>
    </xdr:from>
    <xdr:to>
      <xdr:col>23</xdr:col>
      <xdr:colOff>517525</xdr:colOff>
      <xdr:row>38</xdr:row>
      <xdr:rowOff>33820</xdr:rowOff>
    </xdr:to>
    <xdr:cxnSp macro="">
      <xdr:nvCxnSpPr>
        <xdr:cNvPr id="524" name="直線コネクタ 523"/>
        <xdr:cNvCxnSpPr/>
      </xdr:nvCxnSpPr>
      <xdr:spPr>
        <a:xfrm flipV="1">
          <a:off x="15481300" y="6479768"/>
          <a:ext cx="8382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5"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6" name="フローチャート : 判断 525"/>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82550</xdr:rowOff>
    </xdr:from>
    <xdr:to>
      <xdr:col>22</xdr:col>
      <xdr:colOff>365125</xdr:colOff>
      <xdr:row>38</xdr:row>
      <xdr:rowOff>33820</xdr:rowOff>
    </xdr:to>
    <xdr:cxnSp macro="">
      <xdr:nvCxnSpPr>
        <xdr:cNvPr id="527" name="直線コネクタ 526"/>
        <xdr:cNvCxnSpPr/>
      </xdr:nvCxnSpPr>
      <xdr:spPr>
        <a:xfrm>
          <a:off x="14592300" y="6083300"/>
          <a:ext cx="889000" cy="4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8" name="フローチャート : 判断 527"/>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9" name="テキスト ボックス 528"/>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82550</xdr:rowOff>
    </xdr:from>
    <xdr:to>
      <xdr:col>21</xdr:col>
      <xdr:colOff>161925</xdr:colOff>
      <xdr:row>37</xdr:row>
      <xdr:rowOff>103238</xdr:rowOff>
    </xdr:to>
    <xdr:cxnSp macro="">
      <xdr:nvCxnSpPr>
        <xdr:cNvPr id="530" name="直線コネクタ 529"/>
        <xdr:cNvCxnSpPr/>
      </xdr:nvCxnSpPr>
      <xdr:spPr>
        <a:xfrm flipV="1">
          <a:off x="13703300" y="6083300"/>
          <a:ext cx="889000" cy="3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31" name="フローチャート : 判断 530"/>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32" name="テキスト ボックス 531"/>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103238</xdr:rowOff>
    </xdr:from>
    <xdr:to>
      <xdr:col>19</xdr:col>
      <xdr:colOff>644525</xdr:colOff>
      <xdr:row>38</xdr:row>
      <xdr:rowOff>49632</xdr:rowOff>
    </xdr:to>
    <xdr:cxnSp macro="">
      <xdr:nvCxnSpPr>
        <xdr:cNvPr id="533" name="直線コネクタ 532"/>
        <xdr:cNvCxnSpPr/>
      </xdr:nvCxnSpPr>
      <xdr:spPr>
        <a:xfrm flipV="1">
          <a:off x="12814300" y="6446888"/>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4" name="フローチャート : 判断 533"/>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5" name="テキスト ボックス 534"/>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6" name="フローチャート : 判断 535"/>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7" name="テキスト ボックス 536"/>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85318</xdr:rowOff>
    </xdr:from>
    <xdr:to>
      <xdr:col>23</xdr:col>
      <xdr:colOff>568325</xdr:colOff>
      <xdr:row>38</xdr:row>
      <xdr:rowOff>15469</xdr:rowOff>
    </xdr:to>
    <xdr:sp macro="" textlink="">
      <xdr:nvSpPr>
        <xdr:cNvPr id="543" name="円/楕円 542"/>
        <xdr:cNvSpPr/>
      </xdr:nvSpPr>
      <xdr:spPr>
        <a:xfrm>
          <a:off x="16268700" y="642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63745</xdr:rowOff>
    </xdr:from>
    <xdr:ext cx="534377" cy="259045"/>
    <xdr:sp macro="" textlink="">
      <xdr:nvSpPr>
        <xdr:cNvPr id="544" name="消防費該当値テキスト"/>
        <xdr:cNvSpPr txBox="1"/>
      </xdr:nvSpPr>
      <xdr:spPr>
        <a:xfrm>
          <a:off x="16370300" y="640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154470</xdr:rowOff>
    </xdr:from>
    <xdr:to>
      <xdr:col>22</xdr:col>
      <xdr:colOff>415925</xdr:colOff>
      <xdr:row>38</xdr:row>
      <xdr:rowOff>84620</xdr:rowOff>
    </xdr:to>
    <xdr:sp macro="" textlink="">
      <xdr:nvSpPr>
        <xdr:cNvPr id="545" name="円/楕円 544"/>
        <xdr:cNvSpPr/>
      </xdr:nvSpPr>
      <xdr:spPr>
        <a:xfrm>
          <a:off x="15430500" y="64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75747</xdr:rowOff>
    </xdr:from>
    <xdr:ext cx="534377" cy="259045"/>
    <xdr:sp macro="" textlink="">
      <xdr:nvSpPr>
        <xdr:cNvPr id="546" name="テキスト ボックス 545"/>
        <xdr:cNvSpPr txBox="1"/>
      </xdr:nvSpPr>
      <xdr:spPr>
        <a:xfrm>
          <a:off x="15214111" y="65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31750</xdr:rowOff>
    </xdr:from>
    <xdr:to>
      <xdr:col>21</xdr:col>
      <xdr:colOff>212725</xdr:colOff>
      <xdr:row>35</xdr:row>
      <xdr:rowOff>133350</xdr:rowOff>
    </xdr:to>
    <xdr:sp macro="" textlink="">
      <xdr:nvSpPr>
        <xdr:cNvPr id="547" name="円/楕円 546"/>
        <xdr:cNvSpPr/>
      </xdr:nvSpPr>
      <xdr:spPr>
        <a:xfrm>
          <a:off x="14541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149877</xdr:rowOff>
    </xdr:from>
    <xdr:ext cx="534377" cy="259045"/>
    <xdr:sp macro="" textlink="">
      <xdr:nvSpPr>
        <xdr:cNvPr id="548" name="テキスト ボックス 547"/>
        <xdr:cNvSpPr txBox="1"/>
      </xdr:nvSpPr>
      <xdr:spPr>
        <a:xfrm>
          <a:off x="14325111" y="58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52438</xdr:rowOff>
    </xdr:from>
    <xdr:to>
      <xdr:col>20</xdr:col>
      <xdr:colOff>9525</xdr:colOff>
      <xdr:row>37</xdr:row>
      <xdr:rowOff>154038</xdr:rowOff>
    </xdr:to>
    <xdr:sp macro="" textlink="">
      <xdr:nvSpPr>
        <xdr:cNvPr id="549" name="円/楕円 548"/>
        <xdr:cNvSpPr/>
      </xdr:nvSpPr>
      <xdr:spPr>
        <a:xfrm>
          <a:off x="13652500" y="6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145166</xdr:rowOff>
    </xdr:from>
    <xdr:ext cx="534377" cy="259045"/>
    <xdr:sp macro="" textlink="">
      <xdr:nvSpPr>
        <xdr:cNvPr id="550" name="テキスト ボックス 549"/>
        <xdr:cNvSpPr txBox="1"/>
      </xdr:nvSpPr>
      <xdr:spPr>
        <a:xfrm>
          <a:off x="13436111" y="64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170282</xdr:rowOff>
    </xdr:from>
    <xdr:to>
      <xdr:col>18</xdr:col>
      <xdr:colOff>492125</xdr:colOff>
      <xdr:row>38</xdr:row>
      <xdr:rowOff>100432</xdr:rowOff>
    </xdr:to>
    <xdr:sp macro="" textlink="">
      <xdr:nvSpPr>
        <xdr:cNvPr id="551" name="円/楕円 550"/>
        <xdr:cNvSpPr/>
      </xdr:nvSpPr>
      <xdr:spPr>
        <a:xfrm>
          <a:off x="12763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91559</xdr:rowOff>
    </xdr:from>
    <xdr:ext cx="534377" cy="259045"/>
    <xdr:sp macro="" textlink="">
      <xdr:nvSpPr>
        <xdr:cNvPr id="552" name="テキスト ボックス 551"/>
        <xdr:cNvSpPr txBox="1"/>
      </xdr:nvSpPr>
      <xdr:spPr>
        <a:xfrm>
          <a:off x="12547111" y="66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9" name="直線コネクタ 578"/>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80"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81" name="直線コネクタ 580"/>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2"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3" name="直線コネクタ 582"/>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132810</xdr:rowOff>
    </xdr:from>
    <xdr:to>
      <xdr:col>23</xdr:col>
      <xdr:colOff>517525</xdr:colOff>
      <xdr:row>54</xdr:row>
      <xdr:rowOff>139488</xdr:rowOff>
    </xdr:to>
    <xdr:cxnSp macro="">
      <xdr:nvCxnSpPr>
        <xdr:cNvPr id="584" name="直線コネクタ 583"/>
        <xdr:cNvCxnSpPr/>
      </xdr:nvCxnSpPr>
      <xdr:spPr>
        <a:xfrm>
          <a:off x="15481300" y="9391110"/>
          <a:ext cx="8382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5"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6" name="フローチャート : 判断 585"/>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132810</xdr:rowOff>
    </xdr:from>
    <xdr:to>
      <xdr:col>22</xdr:col>
      <xdr:colOff>365125</xdr:colOff>
      <xdr:row>55</xdr:row>
      <xdr:rowOff>13692</xdr:rowOff>
    </xdr:to>
    <xdr:cxnSp macro="">
      <xdr:nvCxnSpPr>
        <xdr:cNvPr id="587" name="直線コネクタ 586"/>
        <xdr:cNvCxnSpPr/>
      </xdr:nvCxnSpPr>
      <xdr:spPr>
        <a:xfrm flipV="1">
          <a:off x="14592300" y="9391110"/>
          <a:ext cx="889000" cy="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8" name="フローチャート : 判断 587"/>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9" name="テキスト ボックス 588"/>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157188</xdr:rowOff>
    </xdr:from>
    <xdr:to>
      <xdr:col>21</xdr:col>
      <xdr:colOff>161925</xdr:colOff>
      <xdr:row>55</xdr:row>
      <xdr:rowOff>13692</xdr:rowOff>
    </xdr:to>
    <xdr:cxnSp macro="">
      <xdr:nvCxnSpPr>
        <xdr:cNvPr id="590" name="直線コネクタ 589"/>
        <xdr:cNvCxnSpPr/>
      </xdr:nvCxnSpPr>
      <xdr:spPr>
        <a:xfrm>
          <a:off x="13703300" y="9415488"/>
          <a:ext cx="889000" cy="2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91" name="フローチャート : 判断 590"/>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2" name="テキスト ボックス 591"/>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157188</xdr:rowOff>
    </xdr:from>
    <xdr:to>
      <xdr:col>19</xdr:col>
      <xdr:colOff>644525</xdr:colOff>
      <xdr:row>55</xdr:row>
      <xdr:rowOff>124678</xdr:rowOff>
    </xdr:to>
    <xdr:cxnSp macro="">
      <xdr:nvCxnSpPr>
        <xdr:cNvPr id="593" name="直線コネクタ 592"/>
        <xdr:cNvCxnSpPr/>
      </xdr:nvCxnSpPr>
      <xdr:spPr>
        <a:xfrm flipV="1">
          <a:off x="12814300" y="9415488"/>
          <a:ext cx="889000" cy="13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4" name="フローチャート : 判断 593"/>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5" name="テキスト ボックス 594"/>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6" name="フローチャート : 判断 595"/>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7" name="テキスト ボックス 596"/>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88688</xdr:rowOff>
    </xdr:from>
    <xdr:to>
      <xdr:col>23</xdr:col>
      <xdr:colOff>568325</xdr:colOff>
      <xdr:row>55</xdr:row>
      <xdr:rowOff>18838</xdr:rowOff>
    </xdr:to>
    <xdr:sp macro="" textlink="">
      <xdr:nvSpPr>
        <xdr:cNvPr id="603" name="円/楕円 602"/>
        <xdr:cNvSpPr/>
      </xdr:nvSpPr>
      <xdr:spPr>
        <a:xfrm>
          <a:off x="16268700" y="93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111565</xdr:rowOff>
    </xdr:from>
    <xdr:ext cx="534377" cy="259045"/>
    <xdr:sp macro="" textlink="">
      <xdr:nvSpPr>
        <xdr:cNvPr id="604" name="教育費該当値テキスト"/>
        <xdr:cNvSpPr txBox="1"/>
      </xdr:nvSpPr>
      <xdr:spPr>
        <a:xfrm>
          <a:off x="16370300" y="91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82010</xdr:rowOff>
    </xdr:from>
    <xdr:to>
      <xdr:col>22</xdr:col>
      <xdr:colOff>415925</xdr:colOff>
      <xdr:row>55</xdr:row>
      <xdr:rowOff>12160</xdr:rowOff>
    </xdr:to>
    <xdr:sp macro="" textlink="">
      <xdr:nvSpPr>
        <xdr:cNvPr id="605" name="円/楕円 604"/>
        <xdr:cNvSpPr/>
      </xdr:nvSpPr>
      <xdr:spPr>
        <a:xfrm>
          <a:off x="15430500" y="93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28687</xdr:rowOff>
    </xdr:from>
    <xdr:ext cx="534377" cy="259045"/>
    <xdr:sp macro="" textlink="">
      <xdr:nvSpPr>
        <xdr:cNvPr id="606" name="テキスト ボックス 605"/>
        <xdr:cNvSpPr txBox="1"/>
      </xdr:nvSpPr>
      <xdr:spPr>
        <a:xfrm>
          <a:off x="15214111" y="91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134342</xdr:rowOff>
    </xdr:from>
    <xdr:to>
      <xdr:col>21</xdr:col>
      <xdr:colOff>212725</xdr:colOff>
      <xdr:row>55</xdr:row>
      <xdr:rowOff>64492</xdr:rowOff>
    </xdr:to>
    <xdr:sp macro="" textlink="">
      <xdr:nvSpPr>
        <xdr:cNvPr id="607" name="円/楕円 606"/>
        <xdr:cNvSpPr/>
      </xdr:nvSpPr>
      <xdr:spPr>
        <a:xfrm>
          <a:off x="14541500" y="939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81019</xdr:rowOff>
    </xdr:from>
    <xdr:ext cx="534377" cy="259045"/>
    <xdr:sp macro="" textlink="">
      <xdr:nvSpPr>
        <xdr:cNvPr id="608" name="テキスト ボックス 607"/>
        <xdr:cNvSpPr txBox="1"/>
      </xdr:nvSpPr>
      <xdr:spPr>
        <a:xfrm>
          <a:off x="14325111" y="91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106388</xdr:rowOff>
    </xdr:from>
    <xdr:to>
      <xdr:col>20</xdr:col>
      <xdr:colOff>9525</xdr:colOff>
      <xdr:row>55</xdr:row>
      <xdr:rowOff>36538</xdr:rowOff>
    </xdr:to>
    <xdr:sp macro="" textlink="">
      <xdr:nvSpPr>
        <xdr:cNvPr id="609" name="円/楕円 608"/>
        <xdr:cNvSpPr/>
      </xdr:nvSpPr>
      <xdr:spPr>
        <a:xfrm>
          <a:off x="13652500" y="93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53065</xdr:rowOff>
    </xdr:from>
    <xdr:ext cx="534377" cy="259045"/>
    <xdr:sp macro="" textlink="">
      <xdr:nvSpPr>
        <xdr:cNvPr id="610" name="テキスト ボックス 609"/>
        <xdr:cNvSpPr txBox="1"/>
      </xdr:nvSpPr>
      <xdr:spPr>
        <a:xfrm>
          <a:off x="13436111" y="913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73878</xdr:rowOff>
    </xdr:from>
    <xdr:to>
      <xdr:col>18</xdr:col>
      <xdr:colOff>492125</xdr:colOff>
      <xdr:row>56</xdr:row>
      <xdr:rowOff>4028</xdr:rowOff>
    </xdr:to>
    <xdr:sp macro="" textlink="">
      <xdr:nvSpPr>
        <xdr:cNvPr id="611" name="円/楕円 610"/>
        <xdr:cNvSpPr/>
      </xdr:nvSpPr>
      <xdr:spPr>
        <a:xfrm>
          <a:off x="12763500" y="9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20555</xdr:rowOff>
    </xdr:from>
    <xdr:ext cx="534377" cy="259045"/>
    <xdr:sp macro="" textlink="">
      <xdr:nvSpPr>
        <xdr:cNvPr id="612" name="テキスト ボックス 611"/>
        <xdr:cNvSpPr txBox="1"/>
      </xdr:nvSpPr>
      <xdr:spPr>
        <a:xfrm>
          <a:off x="12547111" y="927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2" name="直線コネクタ 631"/>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3"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5"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6" name="直線コネクタ 635"/>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19811</xdr:rowOff>
    </xdr:from>
    <xdr:to>
      <xdr:col>23</xdr:col>
      <xdr:colOff>517525</xdr:colOff>
      <xdr:row>78</xdr:row>
      <xdr:rowOff>20228</xdr:rowOff>
    </xdr:to>
    <xdr:cxnSp macro="">
      <xdr:nvCxnSpPr>
        <xdr:cNvPr id="637" name="直線コネクタ 636"/>
        <xdr:cNvCxnSpPr/>
      </xdr:nvCxnSpPr>
      <xdr:spPr>
        <a:xfrm>
          <a:off x="15481300" y="13392911"/>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8"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9" name="フローチャート : 判断 638"/>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19811</xdr:rowOff>
    </xdr:from>
    <xdr:to>
      <xdr:col>22</xdr:col>
      <xdr:colOff>365125</xdr:colOff>
      <xdr:row>78</xdr:row>
      <xdr:rowOff>23875</xdr:rowOff>
    </xdr:to>
    <xdr:cxnSp macro="">
      <xdr:nvCxnSpPr>
        <xdr:cNvPr id="640" name="直線コネクタ 639"/>
        <xdr:cNvCxnSpPr/>
      </xdr:nvCxnSpPr>
      <xdr:spPr>
        <a:xfrm flipV="1">
          <a:off x="14592300" y="1339291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41" name="フローチャート : 判断 640"/>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2" name="テキスト ボックス 641"/>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23875</xdr:rowOff>
    </xdr:from>
    <xdr:to>
      <xdr:col>21</xdr:col>
      <xdr:colOff>161925</xdr:colOff>
      <xdr:row>78</xdr:row>
      <xdr:rowOff>24160</xdr:rowOff>
    </xdr:to>
    <xdr:cxnSp macro="">
      <xdr:nvCxnSpPr>
        <xdr:cNvPr id="643" name="直線コネクタ 642"/>
        <xdr:cNvCxnSpPr/>
      </xdr:nvCxnSpPr>
      <xdr:spPr>
        <a:xfrm flipV="1">
          <a:off x="13703300" y="13396975"/>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4" name="フローチャート : 判断 643"/>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5" name="テキスト ボックス 644"/>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23292</xdr:rowOff>
    </xdr:from>
    <xdr:to>
      <xdr:col>19</xdr:col>
      <xdr:colOff>644525</xdr:colOff>
      <xdr:row>78</xdr:row>
      <xdr:rowOff>24160</xdr:rowOff>
    </xdr:to>
    <xdr:cxnSp macro="">
      <xdr:nvCxnSpPr>
        <xdr:cNvPr id="646" name="直線コネクタ 645"/>
        <xdr:cNvCxnSpPr/>
      </xdr:nvCxnSpPr>
      <xdr:spPr>
        <a:xfrm>
          <a:off x="12814300" y="1339639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7" name="フローチャート : 判断 646"/>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8" name="テキスト ボックス 647"/>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9" name="フローチャート : 判断 648"/>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50" name="テキスト ボックス 649"/>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140878</xdr:rowOff>
    </xdr:from>
    <xdr:to>
      <xdr:col>23</xdr:col>
      <xdr:colOff>568325</xdr:colOff>
      <xdr:row>78</xdr:row>
      <xdr:rowOff>71028</xdr:rowOff>
    </xdr:to>
    <xdr:sp macro="" textlink="">
      <xdr:nvSpPr>
        <xdr:cNvPr id="656" name="円/楕円 655"/>
        <xdr:cNvSpPr/>
      </xdr:nvSpPr>
      <xdr:spPr>
        <a:xfrm>
          <a:off x="16268700" y="133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78565" cy="259045"/>
    <xdr:sp macro="" textlink="">
      <xdr:nvSpPr>
        <xdr:cNvPr id="657" name="災害復旧費該当値テキスト"/>
        <xdr:cNvSpPr txBox="1"/>
      </xdr:nvSpPr>
      <xdr:spPr>
        <a:xfrm>
          <a:off x="16370300" y="1330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140461</xdr:rowOff>
    </xdr:from>
    <xdr:to>
      <xdr:col>22</xdr:col>
      <xdr:colOff>415925</xdr:colOff>
      <xdr:row>78</xdr:row>
      <xdr:rowOff>70611</xdr:rowOff>
    </xdr:to>
    <xdr:sp macro="" textlink="">
      <xdr:nvSpPr>
        <xdr:cNvPr id="658" name="円/楕円 657"/>
        <xdr:cNvSpPr/>
      </xdr:nvSpPr>
      <xdr:spPr>
        <a:xfrm>
          <a:off x="15430500" y="133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61738</xdr:rowOff>
    </xdr:from>
    <xdr:ext cx="378565" cy="259045"/>
    <xdr:sp macro="" textlink="">
      <xdr:nvSpPr>
        <xdr:cNvPr id="659" name="テキスト ボックス 658"/>
        <xdr:cNvSpPr txBox="1"/>
      </xdr:nvSpPr>
      <xdr:spPr>
        <a:xfrm>
          <a:off x="15292017" y="134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144525</xdr:rowOff>
    </xdr:from>
    <xdr:to>
      <xdr:col>21</xdr:col>
      <xdr:colOff>212725</xdr:colOff>
      <xdr:row>78</xdr:row>
      <xdr:rowOff>74675</xdr:rowOff>
    </xdr:to>
    <xdr:sp macro="" textlink="">
      <xdr:nvSpPr>
        <xdr:cNvPr id="660" name="円/楕円 659"/>
        <xdr:cNvSpPr/>
      </xdr:nvSpPr>
      <xdr:spPr>
        <a:xfrm>
          <a:off x="14541500" y="133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65802</xdr:rowOff>
    </xdr:from>
    <xdr:ext cx="378565" cy="259045"/>
    <xdr:sp macro="" textlink="">
      <xdr:nvSpPr>
        <xdr:cNvPr id="661" name="テキスト ボックス 660"/>
        <xdr:cNvSpPr txBox="1"/>
      </xdr:nvSpPr>
      <xdr:spPr>
        <a:xfrm>
          <a:off x="14403017" y="1343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144810</xdr:rowOff>
    </xdr:from>
    <xdr:to>
      <xdr:col>20</xdr:col>
      <xdr:colOff>9525</xdr:colOff>
      <xdr:row>78</xdr:row>
      <xdr:rowOff>74960</xdr:rowOff>
    </xdr:to>
    <xdr:sp macro="" textlink="">
      <xdr:nvSpPr>
        <xdr:cNvPr id="662" name="円/楕円 661"/>
        <xdr:cNvSpPr/>
      </xdr:nvSpPr>
      <xdr:spPr>
        <a:xfrm>
          <a:off x="13652500" y="133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66087</xdr:rowOff>
    </xdr:from>
    <xdr:ext cx="378565" cy="259045"/>
    <xdr:sp macro="" textlink="">
      <xdr:nvSpPr>
        <xdr:cNvPr id="663" name="テキスト ボックス 662"/>
        <xdr:cNvSpPr txBox="1"/>
      </xdr:nvSpPr>
      <xdr:spPr>
        <a:xfrm>
          <a:off x="13514017" y="1343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143942</xdr:rowOff>
    </xdr:from>
    <xdr:to>
      <xdr:col>18</xdr:col>
      <xdr:colOff>492125</xdr:colOff>
      <xdr:row>78</xdr:row>
      <xdr:rowOff>74092</xdr:rowOff>
    </xdr:to>
    <xdr:sp macro="" textlink="">
      <xdr:nvSpPr>
        <xdr:cNvPr id="664" name="円/楕円 663"/>
        <xdr:cNvSpPr/>
      </xdr:nvSpPr>
      <xdr:spPr>
        <a:xfrm>
          <a:off x="12763500" y="133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65219</xdr:rowOff>
    </xdr:from>
    <xdr:ext cx="378565" cy="259045"/>
    <xdr:sp macro="" textlink="">
      <xdr:nvSpPr>
        <xdr:cNvPr id="665" name="テキスト ボックス 664"/>
        <xdr:cNvSpPr txBox="1"/>
      </xdr:nvSpPr>
      <xdr:spPr>
        <a:xfrm>
          <a:off x="12625017" y="13438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9" name="直線コネクタ 688"/>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90"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91" name="直線コネクタ 690"/>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2"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3" name="直線コネクタ 692"/>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34750</xdr:rowOff>
    </xdr:from>
    <xdr:to>
      <xdr:col>23</xdr:col>
      <xdr:colOff>517525</xdr:colOff>
      <xdr:row>97</xdr:row>
      <xdr:rowOff>39162</xdr:rowOff>
    </xdr:to>
    <xdr:cxnSp macro="">
      <xdr:nvCxnSpPr>
        <xdr:cNvPr id="694" name="直線コネクタ 693"/>
        <xdr:cNvCxnSpPr/>
      </xdr:nvCxnSpPr>
      <xdr:spPr>
        <a:xfrm flipV="1">
          <a:off x="15481300" y="16665400"/>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5"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6" name="フローチャート : 判断 695"/>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39162</xdr:rowOff>
    </xdr:from>
    <xdr:to>
      <xdr:col>22</xdr:col>
      <xdr:colOff>365125</xdr:colOff>
      <xdr:row>97</xdr:row>
      <xdr:rowOff>57891</xdr:rowOff>
    </xdr:to>
    <xdr:cxnSp macro="">
      <xdr:nvCxnSpPr>
        <xdr:cNvPr id="697" name="直線コネクタ 696"/>
        <xdr:cNvCxnSpPr/>
      </xdr:nvCxnSpPr>
      <xdr:spPr>
        <a:xfrm flipV="1">
          <a:off x="14592300" y="16669812"/>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8" name="フローチャート : 判断 697"/>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9" name="テキスト ボックス 698"/>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57891</xdr:rowOff>
    </xdr:from>
    <xdr:to>
      <xdr:col>21</xdr:col>
      <xdr:colOff>161925</xdr:colOff>
      <xdr:row>97</xdr:row>
      <xdr:rowOff>66914</xdr:rowOff>
    </xdr:to>
    <xdr:cxnSp macro="">
      <xdr:nvCxnSpPr>
        <xdr:cNvPr id="700" name="直線コネクタ 699"/>
        <xdr:cNvCxnSpPr/>
      </xdr:nvCxnSpPr>
      <xdr:spPr>
        <a:xfrm flipV="1">
          <a:off x="13703300" y="16688541"/>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701" name="フローチャート : 判断 700"/>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2" name="テキスト ボックス 701"/>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64444</xdr:rowOff>
    </xdr:from>
    <xdr:to>
      <xdr:col>19</xdr:col>
      <xdr:colOff>644525</xdr:colOff>
      <xdr:row>97</xdr:row>
      <xdr:rowOff>66914</xdr:rowOff>
    </xdr:to>
    <xdr:cxnSp macro="">
      <xdr:nvCxnSpPr>
        <xdr:cNvPr id="703" name="直線コネクタ 702"/>
        <xdr:cNvCxnSpPr/>
      </xdr:nvCxnSpPr>
      <xdr:spPr>
        <a:xfrm>
          <a:off x="12814300" y="16695094"/>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4" name="フローチャート : 判断 703"/>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5" name="テキスト ボックス 704"/>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6" name="フローチャート : 判断 705"/>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7" name="テキスト ボックス 706"/>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155400</xdr:rowOff>
    </xdr:from>
    <xdr:to>
      <xdr:col>23</xdr:col>
      <xdr:colOff>568325</xdr:colOff>
      <xdr:row>97</xdr:row>
      <xdr:rowOff>85550</xdr:rowOff>
    </xdr:to>
    <xdr:sp macro="" textlink="">
      <xdr:nvSpPr>
        <xdr:cNvPr id="713" name="円/楕円 712"/>
        <xdr:cNvSpPr/>
      </xdr:nvSpPr>
      <xdr:spPr>
        <a:xfrm>
          <a:off x="16268700" y="166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133827</xdr:rowOff>
    </xdr:from>
    <xdr:ext cx="534377" cy="259045"/>
    <xdr:sp macro="" textlink="">
      <xdr:nvSpPr>
        <xdr:cNvPr id="714" name="公債費該当値テキスト"/>
        <xdr:cNvSpPr txBox="1"/>
      </xdr:nvSpPr>
      <xdr:spPr>
        <a:xfrm>
          <a:off x="16370300" y="165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159812</xdr:rowOff>
    </xdr:from>
    <xdr:to>
      <xdr:col>22</xdr:col>
      <xdr:colOff>415925</xdr:colOff>
      <xdr:row>97</xdr:row>
      <xdr:rowOff>89962</xdr:rowOff>
    </xdr:to>
    <xdr:sp macro="" textlink="">
      <xdr:nvSpPr>
        <xdr:cNvPr id="715" name="円/楕円 714"/>
        <xdr:cNvSpPr/>
      </xdr:nvSpPr>
      <xdr:spPr>
        <a:xfrm>
          <a:off x="15430500" y="166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81089</xdr:rowOff>
    </xdr:from>
    <xdr:ext cx="534377" cy="259045"/>
    <xdr:sp macro="" textlink="">
      <xdr:nvSpPr>
        <xdr:cNvPr id="716" name="テキスト ボックス 715"/>
        <xdr:cNvSpPr txBox="1"/>
      </xdr:nvSpPr>
      <xdr:spPr>
        <a:xfrm>
          <a:off x="15214111" y="167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7091</xdr:rowOff>
    </xdr:from>
    <xdr:to>
      <xdr:col>21</xdr:col>
      <xdr:colOff>212725</xdr:colOff>
      <xdr:row>97</xdr:row>
      <xdr:rowOff>108691</xdr:rowOff>
    </xdr:to>
    <xdr:sp macro="" textlink="">
      <xdr:nvSpPr>
        <xdr:cNvPr id="717" name="円/楕円 716"/>
        <xdr:cNvSpPr/>
      </xdr:nvSpPr>
      <xdr:spPr>
        <a:xfrm>
          <a:off x="14541500" y="166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99818</xdr:rowOff>
    </xdr:from>
    <xdr:ext cx="534377" cy="259045"/>
    <xdr:sp macro="" textlink="">
      <xdr:nvSpPr>
        <xdr:cNvPr id="718" name="テキスト ボックス 717"/>
        <xdr:cNvSpPr txBox="1"/>
      </xdr:nvSpPr>
      <xdr:spPr>
        <a:xfrm>
          <a:off x="14325111" y="167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16114</xdr:rowOff>
    </xdr:from>
    <xdr:to>
      <xdr:col>20</xdr:col>
      <xdr:colOff>9525</xdr:colOff>
      <xdr:row>97</xdr:row>
      <xdr:rowOff>117714</xdr:rowOff>
    </xdr:to>
    <xdr:sp macro="" textlink="">
      <xdr:nvSpPr>
        <xdr:cNvPr id="719" name="円/楕円 718"/>
        <xdr:cNvSpPr/>
      </xdr:nvSpPr>
      <xdr:spPr>
        <a:xfrm>
          <a:off x="13652500" y="16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108841</xdr:rowOff>
    </xdr:from>
    <xdr:ext cx="534377" cy="259045"/>
    <xdr:sp macro="" textlink="">
      <xdr:nvSpPr>
        <xdr:cNvPr id="720" name="テキスト ボックス 719"/>
        <xdr:cNvSpPr txBox="1"/>
      </xdr:nvSpPr>
      <xdr:spPr>
        <a:xfrm>
          <a:off x="13436111" y="167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13644</xdr:rowOff>
    </xdr:from>
    <xdr:to>
      <xdr:col>18</xdr:col>
      <xdr:colOff>492125</xdr:colOff>
      <xdr:row>97</xdr:row>
      <xdr:rowOff>115244</xdr:rowOff>
    </xdr:to>
    <xdr:sp macro="" textlink="">
      <xdr:nvSpPr>
        <xdr:cNvPr id="721" name="円/楕円 720"/>
        <xdr:cNvSpPr/>
      </xdr:nvSpPr>
      <xdr:spPr>
        <a:xfrm>
          <a:off x="12763500" y="166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106371</xdr:rowOff>
    </xdr:from>
    <xdr:ext cx="534377" cy="259045"/>
    <xdr:sp macro="" textlink="">
      <xdr:nvSpPr>
        <xdr:cNvPr id="722" name="テキスト ボックス 721"/>
        <xdr:cNvSpPr txBox="1"/>
      </xdr:nvSpPr>
      <xdr:spPr>
        <a:xfrm>
          <a:off x="12547111" y="167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8" name="直線コネクタ 747"/>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9"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51"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2" name="直線コネクタ 751"/>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4"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5" name="フローチャート : 判断 754"/>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7" name="フローチャート : 判断 756"/>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8" name="テキスト ボックス 757"/>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60" name="フローチャート : 判断 759"/>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61" name="テキスト ボックス 760"/>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3" name="フローチャート : 判断 762"/>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4" name="テキスト ボックス 763"/>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5" name="フローチャート : 判断 764"/>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6" name="テキスト ボックス 765"/>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2" name="円/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3"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4" name="円/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5" name="テキスト ボックス 77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6" name="円/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7" name="テキスト ボックス 77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8" name="円/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9" name="テキスト ボックス 77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0" name="円/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1" name="テキスト ボックス 78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5" name="テキスト ボックス 794"/>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7" name="テキスト ボックス 796"/>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9" name="テキスト ボックス 798"/>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1" name="テキスト ボックス 800"/>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3" name="テキスト ボックス 802"/>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7" name="直線コネクタ 806"/>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8"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10"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1" name="直線コネクタ 81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3"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4" name="フローチャート : 判断 813"/>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6" name="フローチャート : 判断 815"/>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7" name="テキスト ボックス 816"/>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9" name="フローチャート : 判断 818"/>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20" name="テキスト ボックス 819"/>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2" name="フローチャート : 判断 821"/>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3" name="テキスト ボックス 822"/>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4" name="フローチャート : 判断 823"/>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5" name="テキスト ボックス 824"/>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1" name="円/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2"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3" name="円/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4" name="テキスト ボックス 83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5" name="円/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6" name="テキスト ボックス 83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7" name="円/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8" name="テキスト ボックス 83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9" name="円/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40" name="テキスト ボックス 83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議会費は、住民一人当たりコストが類似団体中最も高いという結果となった。これは、そのコストのうち</a:t>
          </a:r>
          <a:r>
            <a:rPr kumimoji="1" lang="en-US" altLang="ja-JP" sz="1300">
              <a:latin typeface="ＭＳ Ｐゴシック"/>
            </a:rPr>
            <a:t>90.0%</a:t>
          </a:r>
          <a:r>
            <a:rPr kumimoji="1" lang="ja-JP" altLang="en-US" sz="1300">
              <a:latin typeface="ＭＳ Ｐゴシック"/>
            </a:rPr>
            <a:t>を人件費（議員報酬及び職員人件費）が占めていることが大きな要因となっている。同様に、類似団体内順位が</a:t>
          </a:r>
          <a:r>
            <a:rPr kumimoji="1" lang="en-US" altLang="ja-JP" sz="1300">
              <a:latin typeface="ＭＳ Ｐゴシック"/>
            </a:rPr>
            <a:t>3</a:t>
          </a:r>
          <a:r>
            <a:rPr kumimoji="1" lang="ja-JP" altLang="en-US" sz="1300">
              <a:latin typeface="ＭＳ Ｐゴシック"/>
            </a:rPr>
            <a:t>位とコストが高い水準となった土木費では、</a:t>
          </a:r>
          <a:r>
            <a:rPr kumimoji="1" lang="en-US" altLang="ja-JP" sz="1300">
              <a:latin typeface="ＭＳ Ｐゴシック"/>
            </a:rPr>
            <a:t>89.7%</a:t>
          </a:r>
          <a:r>
            <a:rPr kumimoji="1" lang="ja-JP" altLang="en-US" sz="1300">
              <a:latin typeface="ＭＳ Ｐゴシック"/>
            </a:rPr>
            <a:t>を普通建設事業費と除排雪経費をはじめとした維持補修費が占めた。これは、新体育館建設事業が最終年度を迎え工事費がピークとなったことが要因であり、この事業費だけで土木費のコスト全体のうち</a:t>
          </a:r>
          <a:r>
            <a:rPr kumimoji="1" lang="en-US" altLang="ja-JP" sz="1300">
              <a:latin typeface="ＭＳ Ｐゴシック"/>
            </a:rPr>
            <a:t>61.8%</a:t>
          </a:r>
          <a:r>
            <a:rPr kumimoji="1" lang="ja-JP" altLang="en-US" sz="1300">
              <a:latin typeface="ＭＳ Ｐゴシック"/>
            </a:rPr>
            <a:t>を占めている。なお、平成</a:t>
          </a:r>
          <a:r>
            <a:rPr kumimoji="1" lang="en-US" altLang="ja-JP" sz="1300">
              <a:latin typeface="ＭＳ Ｐゴシック"/>
            </a:rPr>
            <a:t>28</a:t>
          </a:r>
          <a:r>
            <a:rPr kumimoji="1" lang="ja-JP" altLang="en-US" sz="1300">
              <a:latin typeface="ＭＳ Ｐゴシック"/>
            </a:rPr>
            <a:t>年度以降は、新体育館建設事業が完了したことからそのコストも平年度化されるものと想定される。教育費では、性質別経費において類似団体平均値と比較した場合、人件費及び普通建設事業費が高い水準となっている。人件費については、小中学校数が多いことによる教育関係職員人件費が高いこと、普通建設事業費については、今年度までに完了させることを目標に進めてきた小学校校舎耐震補強・大規模改造事業費が高額になったことが要因として挙げられる。商工費では、年々右肩上がりにコストが高くなっており、平成</a:t>
          </a:r>
          <a:r>
            <a:rPr kumimoji="1" lang="en-US" altLang="ja-JP" sz="1300">
              <a:latin typeface="ＭＳ Ｐゴシック"/>
            </a:rPr>
            <a:t>26</a:t>
          </a:r>
          <a:r>
            <a:rPr kumimoji="1" lang="ja-JP" altLang="en-US" sz="1300">
              <a:latin typeface="ＭＳ Ｐゴシック"/>
            </a:rPr>
            <a:t>年度では公共施設の大規模改修、平成</a:t>
          </a:r>
          <a:r>
            <a:rPr kumimoji="1" lang="en-US" altLang="ja-JP" sz="1300">
              <a:latin typeface="ＭＳ Ｐゴシック"/>
            </a:rPr>
            <a:t>27</a:t>
          </a:r>
          <a:r>
            <a:rPr kumimoji="1" lang="ja-JP" altLang="en-US" sz="1300">
              <a:latin typeface="ＭＳ Ｐゴシック"/>
            </a:rPr>
            <a:t>年度ではプレミアム付き商品券発行事業の実施によりコストが増大している。なお、この商工費では、性質別経費で比較した場合、当市は商工業にかかる貸付金の構成割合が非常に高く、その住民一人当たりコストだけで、類似団体におけるそれを上回る水準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は、大手法人の業績が好調であったことから市税収入が大きく伸びたことにより収支が改善した。この実質収支状況の改善により単年度収支が黒字に転換したこと、また、地方消費税交付金が前年度比</a:t>
          </a:r>
          <a:r>
            <a:rPr kumimoji="1" lang="en-US" altLang="ja-JP" sz="1300">
              <a:latin typeface="ＭＳ ゴシック" pitchFamily="49" charset="-128"/>
              <a:ea typeface="ＭＳ ゴシック" pitchFamily="49" charset="-128"/>
            </a:rPr>
            <a:t>72.5%</a:t>
          </a:r>
          <a:r>
            <a:rPr kumimoji="1" lang="ja-JP" altLang="en-US" sz="1300">
              <a:latin typeface="ＭＳ ゴシック" pitchFamily="49" charset="-128"/>
              <a:ea typeface="ＭＳ ゴシック" pitchFamily="49" charset="-128"/>
            </a:rPr>
            <a:t>の大幅な増額となったこと及び降雪量の減少による除排雪経費の低減などにより、所要一般財源の不足が解消され、財政調整基金からの取崩に頼らない決算となった結果、実質単年度収支の比率は大きく黒字へ転換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勝山市の全会計における実質収支額及び資金剰余額の過半を占める水道事業会計については、現金及び預金が増えたことにより流動資産が増加し、一方で未払金の減により流動負債が減少したため、若干ではあるが資金剰余額が増加した。また、一般会計については、大手法人の法人住民税（法人税割）が大きく増収となったことにより税収が伸びたことや、配当割交付金、株式等譲渡所得割交付金並びに地方消費税交付金が軒並み好調であったことから、実質収支額は大きく増額となり標準財政規模に占める比率は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これにより、全会計ベースの標準財政規模に占める実質収支額及び資金剰余額の比率は、前年度の△</a:t>
          </a:r>
          <a:r>
            <a:rPr kumimoji="1" lang="en-US" altLang="ja-JP" sz="1400">
              <a:latin typeface="ＭＳ ゴシック" pitchFamily="49" charset="-128"/>
              <a:ea typeface="ＭＳ ゴシック" pitchFamily="49" charset="-128"/>
            </a:rPr>
            <a:t>18.83%</a:t>
          </a:r>
          <a:r>
            <a:rPr kumimoji="1" lang="ja-JP" altLang="en-US" sz="1400">
              <a:latin typeface="ＭＳ ゴシック" pitchFamily="49" charset="-128"/>
              <a:ea typeface="ＭＳ ゴシック" pitchFamily="49" charset="-128"/>
            </a:rPr>
            <a:t>（△表記は黒字）から改善され、△</a:t>
          </a:r>
          <a:r>
            <a:rPr kumimoji="1" lang="en-US" altLang="ja-JP" sz="1400">
              <a:latin typeface="ＭＳ ゴシック" pitchFamily="49" charset="-128"/>
              <a:ea typeface="ＭＳ ゴシック" pitchFamily="49" charset="-128"/>
            </a:rPr>
            <a:t>19.98%</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14757409</v>
      </c>
      <c r="BO4" s="379"/>
      <c r="BP4" s="379"/>
      <c r="BQ4" s="379"/>
      <c r="BR4" s="379"/>
      <c r="BS4" s="379"/>
      <c r="BT4" s="379"/>
      <c r="BU4" s="380"/>
      <c r="BV4" s="378">
        <v>13902045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14273405</v>
      </c>
      <c r="BO5" s="384"/>
      <c r="BP5" s="384"/>
      <c r="BQ5" s="384"/>
      <c r="BR5" s="384"/>
      <c r="BS5" s="384"/>
      <c r="BT5" s="384"/>
      <c r="BU5" s="385"/>
      <c r="BV5" s="383">
        <v>13543633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98.6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484004</v>
      </c>
      <c r="BO6" s="384"/>
      <c r="BP6" s="384"/>
      <c r="BQ6" s="384"/>
      <c r="BR6" s="384"/>
      <c r="BS6" s="384"/>
      <c r="BT6" s="384"/>
      <c r="BU6" s="385"/>
      <c r="BV6" s="383">
        <v>358412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99.2</v>
      </c>
      <c r="CU6" s="530"/>
      <c r="CV6" s="530"/>
      <c r="CW6" s="530"/>
      <c r="CX6" s="530"/>
      <c r="CY6" s="530"/>
      <c r="CZ6" s="530"/>
      <c r="DA6" s="531"/>
      <c r="DB6" s="529">
        <v>105.9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63811</v>
      </c>
      <c r="BO7" s="384"/>
      <c r="BP7" s="384"/>
      <c r="BQ7" s="384"/>
      <c r="BR7" s="384"/>
      <c r="BS7" s="384"/>
      <c r="BT7" s="384"/>
      <c r="BU7" s="385"/>
      <c r="BV7" s="383">
        <v>85932</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6834505</v>
      </c>
      <c r="CU7" s="384"/>
      <c r="CV7" s="384"/>
      <c r="CW7" s="384"/>
      <c r="CX7" s="384"/>
      <c r="CY7" s="384"/>
      <c r="CZ7" s="384"/>
      <c r="DA7" s="385"/>
      <c r="DB7" s="383">
        <v>6777580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420193</v>
      </c>
      <c r="BO8" s="384"/>
      <c r="BP8" s="384"/>
      <c r="BQ8" s="384"/>
      <c r="BR8" s="384"/>
      <c r="BS8" s="384"/>
      <c r="BT8" s="384"/>
      <c r="BU8" s="385"/>
      <c r="BV8" s="383">
        <v>272480</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0.45</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24125</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97</v>
      </c>
      <c r="AV9" s="441"/>
      <c r="AW9" s="441"/>
      <c r="AX9" s="441"/>
      <c r="AY9" s="363" t="s">
        <v>98</v>
      </c>
      <c r="AZ9" s="364"/>
      <c r="BA9" s="364"/>
      <c r="BB9" s="364"/>
      <c r="BC9" s="364"/>
      <c r="BD9" s="364"/>
      <c r="BE9" s="364"/>
      <c r="BF9" s="364"/>
      <c r="BG9" s="364"/>
      <c r="BH9" s="364"/>
      <c r="BI9" s="364"/>
      <c r="BJ9" s="364"/>
      <c r="BK9" s="364"/>
      <c r="BL9" s="364"/>
      <c r="BM9" s="365"/>
      <c r="BN9" s="383">
        <v>147713</v>
      </c>
      <c r="BO9" s="384"/>
      <c r="BP9" s="384"/>
      <c r="BQ9" s="384"/>
      <c r="BR9" s="384"/>
      <c r="BS9" s="384"/>
      <c r="BT9" s="384"/>
      <c r="BU9" s="385"/>
      <c r="BV9" s="383">
        <v>-108117</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25466</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163925</v>
      </c>
      <c r="BO10" s="384"/>
      <c r="BP10" s="384"/>
      <c r="BQ10" s="384"/>
      <c r="BR10" s="384"/>
      <c r="BS10" s="384"/>
      <c r="BT10" s="384"/>
      <c r="BU10" s="385"/>
      <c r="BV10" s="383">
        <v>191507</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24490</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627483</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24255</v>
      </c>
      <c r="S13" s="485"/>
      <c r="T13" s="485"/>
      <c r="U13" s="485"/>
      <c r="V13" s="486"/>
      <c r="W13" s="472" t="s">
        <v>120</v>
      </c>
      <c r="X13" s="396"/>
      <c r="Y13" s="396"/>
      <c r="Z13" s="396"/>
      <c r="AA13" s="396"/>
      <c r="AB13" s="397"/>
      <c r="AC13" s="359">
        <v>857</v>
      </c>
      <c r="AD13" s="360"/>
      <c r="AE13" s="360"/>
      <c r="AF13" s="360"/>
      <c r="AG13" s="361"/>
      <c r="AH13" s="359">
        <v>1244</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311638</v>
      </c>
      <c r="BO13" s="384"/>
      <c r="BP13" s="384"/>
      <c r="BQ13" s="384"/>
      <c r="BR13" s="384"/>
      <c r="BS13" s="384"/>
      <c r="BT13" s="384"/>
      <c r="BU13" s="385"/>
      <c r="BV13" s="383">
        <v>-544093</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24880</v>
      </c>
      <c r="S14" s="485"/>
      <c r="T14" s="485"/>
      <c r="U14" s="485"/>
      <c r="V14" s="486"/>
      <c r="W14" s="487"/>
      <c r="X14" s="399"/>
      <c r="Y14" s="399"/>
      <c r="Z14" s="399"/>
      <c r="AA14" s="399"/>
      <c r="AB14" s="400"/>
      <c r="AC14" s="477">
        <v>6.8</v>
      </c>
      <c r="AD14" s="478"/>
      <c r="AE14" s="478"/>
      <c r="AF14" s="478"/>
      <c r="AG14" s="479"/>
      <c r="AH14" s="477">
        <v>8.6999999999999993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79.400000000000006</v>
      </c>
      <c r="CU14" s="456"/>
      <c r="CV14" s="456"/>
      <c r="CW14" s="456"/>
      <c r="CX14" s="456"/>
      <c r="CY14" s="456"/>
      <c r="CZ14" s="456"/>
      <c r="DA14" s="457"/>
      <c r="DB14" s="488">
        <v>69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24630</v>
      </c>
      <c r="S15" s="485"/>
      <c r="T15" s="485"/>
      <c r="U15" s="485"/>
      <c r="V15" s="486"/>
      <c r="W15" s="472" t="s">
        <v>126</v>
      </c>
      <c r="X15" s="396"/>
      <c r="Y15" s="396"/>
      <c r="Z15" s="396"/>
      <c r="AA15" s="396"/>
      <c r="AB15" s="397"/>
      <c r="AC15" s="359">
        <v>4514</v>
      </c>
      <c r="AD15" s="360"/>
      <c r="AE15" s="360"/>
      <c r="AF15" s="360"/>
      <c r="AG15" s="361"/>
      <c r="AH15" s="359">
        <v>5579</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2547932</v>
      </c>
      <c r="BO15" s="379"/>
      <c r="BP15" s="379"/>
      <c r="BQ15" s="379"/>
      <c r="BR15" s="379"/>
      <c r="BS15" s="379"/>
      <c r="BT15" s="379"/>
      <c r="BU15" s="380"/>
      <c r="BV15" s="378">
        <v>2509123</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35.799999999999997</v>
      </c>
      <c r="AD16" s="478"/>
      <c r="AE16" s="478"/>
      <c r="AF16" s="478"/>
      <c r="AG16" s="479"/>
      <c r="AH16" s="477">
        <v>39.1</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5737877</v>
      </c>
      <c r="BO16" s="384"/>
      <c r="BP16" s="384"/>
      <c r="BQ16" s="384"/>
      <c r="BR16" s="384"/>
      <c r="BS16" s="384"/>
      <c r="BT16" s="384"/>
      <c r="BU16" s="385"/>
      <c r="BV16" s="383">
        <v>5631169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6"/>
      <c r="Y17" s="396"/>
      <c r="Z17" s="396"/>
      <c r="AA17" s="396"/>
      <c r="AB17" s="397"/>
      <c r="AC17" s="359">
        <v>7240</v>
      </c>
      <c r="AD17" s="360"/>
      <c r="AE17" s="360"/>
      <c r="AF17" s="360"/>
      <c r="AG17" s="361"/>
      <c r="AH17" s="359">
        <v>7446</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3194064</v>
      </c>
      <c r="BO17" s="384"/>
      <c r="BP17" s="384"/>
      <c r="BQ17" s="384"/>
      <c r="BR17" s="384"/>
      <c r="BS17" s="384"/>
      <c r="BT17" s="384"/>
      <c r="BU17" s="385"/>
      <c r="BV17" s="383">
        <v>3187877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253.88</v>
      </c>
      <c r="M18" s="448"/>
      <c r="N18" s="448"/>
      <c r="O18" s="448"/>
      <c r="P18" s="448"/>
      <c r="Q18" s="448"/>
      <c r="R18" s="449"/>
      <c r="S18" s="449"/>
      <c r="T18" s="449"/>
      <c r="U18" s="449"/>
      <c r="V18" s="450"/>
      <c r="W18" s="464"/>
      <c r="X18" s="465"/>
      <c r="Y18" s="465"/>
      <c r="Z18" s="465"/>
      <c r="AA18" s="465"/>
      <c r="AB18" s="473"/>
      <c r="AC18" s="347">
        <v>57.4</v>
      </c>
      <c r="AD18" s="348"/>
      <c r="AE18" s="348"/>
      <c r="AF18" s="348"/>
      <c r="AG18" s="451"/>
      <c r="AH18" s="347">
        <v>52.1</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6715747</v>
      </c>
      <c r="BO18" s="384"/>
      <c r="BP18" s="384"/>
      <c r="BQ18" s="384"/>
      <c r="BR18" s="384"/>
      <c r="BS18" s="384"/>
      <c r="BT18" s="384"/>
      <c r="BU18" s="385"/>
      <c r="BV18" s="383">
        <v>6750970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95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8615367</v>
      </c>
      <c r="BO19" s="384"/>
      <c r="BP19" s="384"/>
      <c r="BQ19" s="384"/>
      <c r="BR19" s="384"/>
      <c r="BS19" s="384"/>
      <c r="BT19" s="384"/>
      <c r="BU19" s="385"/>
      <c r="BV19" s="383">
        <v>8892124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7703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12297370</v>
      </c>
      <c r="BO23" s="384"/>
      <c r="BP23" s="384"/>
      <c r="BQ23" s="384"/>
      <c r="BR23" s="384"/>
      <c r="BS23" s="384"/>
      <c r="BT23" s="384"/>
      <c r="BU23" s="385"/>
      <c r="BV23" s="383">
        <v>11268698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8500</v>
      </c>
      <c r="R24" s="360"/>
      <c r="S24" s="360"/>
      <c r="T24" s="360"/>
      <c r="U24" s="360"/>
      <c r="V24" s="361"/>
      <c r="W24" s="425"/>
      <c r="X24" s="416"/>
      <c r="Y24" s="417"/>
      <c r="Z24" s="356" t="s">
        <v>150</v>
      </c>
      <c r="AA24" s="357"/>
      <c r="AB24" s="357"/>
      <c r="AC24" s="357"/>
      <c r="AD24" s="357"/>
      <c r="AE24" s="357"/>
      <c r="AF24" s="357"/>
      <c r="AG24" s="358"/>
      <c r="AH24" s="359">
        <v>262</v>
      </c>
      <c r="AI24" s="360"/>
      <c r="AJ24" s="360"/>
      <c r="AK24" s="360"/>
      <c r="AL24" s="361"/>
      <c r="AM24" s="359">
        <v>816654</v>
      </c>
      <c r="AN24" s="360"/>
      <c r="AO24" s="360"/>
      <c r="AP24" s="360"/>
      <c r="AQ24" s="360"/>
      <c r="AR24" s="361"/>
      <c r="AS24" s="359">
        <v>3117</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9819320</v>
      </c>
      <c r="BO24" s="384"/>
      <c r="BP24" s="384"/>
      <c r="BQ24" s="384"/>
      <c r="BR24" s="384"/>
      <c r="BS24" s="384"/>
      <c r="BT24" s="384"/>
      <c r="BU24" s="385"/>
      <c r="BV24" s="383">
        <v>8553855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7100</v>
      </c>
      <c r="R25" s="360"/>
      <c r="S25" s="360"/>
      <c r="T25" s="360"/>
      <c r="U25" s="360"/>
      <c r="V25" s="361"/>
      <c r="W25" s="425"/>
      <c r="X25" s="416"/>
      <c r="Y25" s="417"/>
      <c r="Z25" s="356" t="s">
        <v>153</v>
      </c>
      <c r="AA25" s="357"/>
      <c r="AB25" s="357"/>
      <c r="AC25" s="357"/>
      <c r="AD25" s="357"/>
      <c r="AE25" s="357"/>
      <c r="AF25" s="357"/>
      <c r="AG25" s="358"/>
      <c r="AH25" s="359">
        <v>37</v>
      </c>
      <c r="AI25" s="360"/>
      <c r="AJ25" s="360"/>
      <c r="AK25" s="360"/>
      <c r="AL25" s="361"/>
      <c r="AM25" s="359">
        <v>113923</v>
      </c>
      <c r="AN25" s="360"/>
      <c r="AO25" s="360"/>
      <c r="AP25" s="360"/>
      <c r="AQ25" s="360"/>
      <c r="AR25" s="361"/>
      <c r="AS25" s="359">
        <v>3079</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684826</v>
      </c>
      <c r="BO25" s="379"/>
      <c r="BP25" s="379"/>
      <c r="BQ25" s="379"/>
      <c r="BR25" s="379"/>
      <c r="BS25" s="379"/>
      <c r="BT25" s="379"/>
      <c r="BU25" s="380"/>
      <c r="BV25" s="378">
        <v>2687430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5300</v>
      </c>
      <c r="R26" s="360"/>
      <c r="S26" s="360"/>
      <c r="T26" s="360"/>
      <c r="U26" s="360"/>
      <c r="V26" s="361"/>
      <c r="W26" s="425"/>
      <c r="X26" s="416"/>
      <c r="Y26" s="417"/>
      <c r="Z26" s="356" t="s">
        <v>156</v>
      </c>
      <c r="AA26" s="438"/>
      <c r="AB26" s="438"/>
      <c r="AC26" s="438"/>
      <c r="AD26" s="438"/>
      <c r="AE26" s="438"/>
      <c r="AF26" s="438"/>
      <c r="AG26" s="439"/>
      <c r="AH26" s="359">
        <v>28</v>
      </c>
      <c r="AI26" s="360"/>
      <c r="AJ26" s="360"/>
      <c r="AK26" s="360"/>
      <c r="AL26" s="361"/>
      <c r="AM26" s="359">
        <v>87332</v>
      </c>
      <c r="AN26" s="360"/>
      <c r="AO26" s="360"/>
      <c r="AP26" s="360"/>
      <c r="AQ26" s="360"/>
      <c r="AR26" s="361"/>
      <c r="AS26" s="359">
        <v>3119</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4400</v>
      </c>
      <c r="R27" s="360"/>
      <c r="S27" s="360"/>
      <c r="T27" s="360"/>
      <c r="U27" s="360"/>
      <c r="V27" s="361"/>
      <c r="W27" s="425"/>
      <c r="X27" s="416"/>
      <c r="Y27" s="417"/>
      <c r="Z27" s="356" t="s">
        <v>159</v>
      </c>
      <c r="AA27" s="357"/>
      <c r="AB27" s="357"/>
      <c r="AC27" s="357"/>
      <c r="AD27" s="357"/>
      <c r="AE27" s="357"/>
      <c r="AF27" s="357"/>
      <c r="AG27" s="358"/>
      <c r="AH27" s="359">
        <v>7</v>
      </c>
      <c r="AI27" s="360"/>
      <c r="AJ27" s="360"/>
      <c r="AK27" s="360"/>
      <c r="AL27" s="361"/>
      <c r="AM27" s="359">
        <v>25527</v>
      </c>
      <c r="AN27" s="360"/>
      <c r="AO27" s="360"/>
      <c r="AP27" s="360"/>
      <c r="AQ27" s="360"/>
      <c r="AR27" s="361"/>
      <c r="AS27" s="359">
        <v>3647</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234000</v>
      </c>
      <c r="BO27" s="387"/>
      <c r="BP27" s="387"/>
      <c r="BQ27" s="387"/>
      <c r="BR27" s="387"/>
      <c r="BS27" s="387"/>
      <c r="BT27" s="387"/>
      <c r="BU27" s="388"/>
      <c r="BV27" s="386">
        <v>234000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3700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1471459</v>
      </c>
      <c r="BO28" s="379"/>
      <c r="BP28" s="379"/>
      <c r="BQ28" s="379"/>
      <c r="BR28" s="379"/>
      <c r="BS28" s="379"/>
      <c r="BT28" s="379"/>
      <c r="BU28" s="380"/>
      <c r="BV28" s="378">
        <v>1307534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14</v>
      </c>
      <c r="M29" s="360"/>
      <c r="N29" s="360"/>
      <c r="O29" s="360"/>
      <c r="P29" s="361"/>
      <c r="Q29" s="359">
        <v>3500</v>
      </c>
      <c r="R29" s="360"/>
      <c r="S29" s="360"/>
      <c r="T29" s="360"/>
      <c r="U29" s="360"/>
      <c r="V29" s="361"/>
      <c r="W29" s="426"/>
      <c r="X29" s="427"/>
      <c r="Y29" s="428"/>
      <c r="Z29" s="356" t="s">
        <v>166</v>
      </c>
      <c r="AA29" s="357"/>
      <c r="AB29" s="357"/>
      <c r="AC29" s="357"/>
      <c r="AD29" s="357"/>
      <c r="AE29" s="357"/>
      <c r="AF29" s="357"/>
      <c r="AG29" s="358"/>
      <c r="AH29" s="359">
        <v>269</v>
      </c>
      <c r="AI29" s="360"/>
      <c r="AJ29" s="360"/>
      <c r="AK29" s="360"/>
      <c r="AL29" s="361"/>
      <c r="AM29" s="359">
        <v>842181</v>
      </c>
      <c r="AN29" s="360"/>
      <c r="AO29" s="360"/>
      <c r="AP29" s="360"/>
      <c r="AQ29" s="360"/>
      <c r="AR29" s="361"/>
      <c r="AS29" s="359">
        <v>3131</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116232</v>
      </c>
      <c r="BO29" s="384"/>
      <c r="BP29" s="384"/>
      <c r="BQ29" s="384"/>
      <c r="BR29" s="384"/>
      <c r="BS29" s="384"/>
      <c r="BT29" s="384"/>
      <c r="BU29" s="385"/>
      <c r="BV29" s="383">
        <v>116010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474061</v>
      </c>
      <c r="BO30" s="387"/>
      <c r="BP30" s="387"/>
      <c r="BQ30" s="387"/>
      <c r="BR30" s="387"/>
      <c r="BS30" s="387"/>
      <c r="BT30" s="387"/>
      <c r="BU30" s="388"/>
      <c r="BV30" s="386">
        <v>554079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勝山・永平寺衛生管理組合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勝山市農業公社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育英資金特別会計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大野・勝山地区広域行政事務組合（普通会計）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勝山市土地開発公社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市有林造成事業特別会計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簡易水道事業特別会計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大野・勝山地区広域行政事務組合（特別会計）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福井県市町総合事務組合（普通会計分）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福井県市町総合事務組合（事業会計分）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福井県後期高齢者医療広域連合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福井県後期高齢者医療広域連合（事業会計）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福井県自治会館組合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32" sqref="A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530</v>
      </c>
      <c r="D34" s="1151"/>
      <c r="E34" s="1152"/>
      <c r="F34" s="32">
        <v>10.24</v>
      </c>
      <c r="G34" s="33">
        <v>10.89</v>
      </c>
      <c r="H34" s="33">
        <v>11.67</v>
      </c>
      <c r="I34" s="33">
        <v>11.95</v>
      </c>
      <c r="J34" s="34">
        <v>11.96</v>
      </c>
      <c r="K34" s="22"/>
      <c r="L34" s="22"/>
      <c r="M34" s="22"/>
      <c r="N34" s="22"/>
      <c r="O34" s="22"/>
      <c r="P34" s="22"/>
    </row>
    <row r="35" spans="1:16" ht="39" customHeight="1">
      <c r="A35" s="22"/>
      <c r="B35" s="35"/>
      <c r="C35" s="1145" t="s">
        <v>531</v>
      </c>
      <c r="D35" s="1146"/>
      <c r="E35" s="1147"/>
      <c r="F35" s="36">
        <v>3.12</v>
      </c>
      <c r="G35" s="37">
        <v>4.4000000000000004</v>
      </c>
      <c r="H35" s="37">
        <v>5.48</v>
      </c>
      <c r="I35" s="37">
        <v>3.95</v>
      </c>
      <c r="J35" s="38">
        <v>6.1</v>
      </c>
      <c r="K35" s="22"/>
      <c r="L35" s="22"/>
      <c r="M35" s="22"/>
      <c r="N35" s="22"/>
      <c r="O35" s="22"/>
      <c r="P35" s="22"/>
    </row>
    <row r="36" spans="1:16" ht="39" customHeight="1">
      <c r="A36" s="22"/>
      <c r="B36" s="35"/>
      <c r="C36" s="1145" t="s">
        <v>532</v>
      </c>
      <c r="D36" s="1146"/>
      <c r="E36" s="1147"/>
      <c r="F36" s="36">
        <v>2.25</v>
      </c>
      <c r="G36" s="37">
        <v>1.33</v>
      </c>
      <c r="H36" s="37">
        <v>1.82</v>
      </c>
      <c r="I36" s="37">
        <v>2.8</v>
      </c>
      <c r="J36" s="38">
        <v>1.46</v>
      </c>
      <c r="K36" s="22"/>
      <c r="L36" s="22"/>
      <c r="M36" s="22"/>
      <c r="N36" s="22"/>
      <c r="O36" s="22"/>
      <c r="P36" s="22"/>
    </row>
    <row r="37" spans="1:16" ht="39" customHeight="1">
      <c r="A37" s="22"/>
      <c r="B37" s="35"/>
      <c r="C37" s="1145" t="s">
        <v>533</v>
      </c>
      <c r="D37" s="1146"/>
      <c r="E37" s="1147"/>
      <c r="F37" s="36">
        <v>0</v>
      </c>
      <c r="G37" s="37">
        <v>0.06</v>
      </c>
      <c r="H37" s="37">
        <v>0</v>
      </c>
      <c r="I37" s="37">
        <v>0.04</v>
      </c>
      <c r="J37" s="38">
        <v>0.4</v>
      </c>
      <c r="K37" s="22"/>
      <c r="L37" s="22"/>
      <c r="M37" s="22"/>
      <c r="N37" s="22"/>
      <c r="O37" s="22"/>
      <c r="P37" s="22"/>
    </row>
    <row r="38" spans="1:16" ht="39" customHeight="1">
      <c r="A38" s="22"/>
      <c r="B38" s="35"/>
      <c r="C38" s="1145" t="s">
        <v>534</v>
      </c>
      <c r="D38" s="1146"/>
      <c r="E38" s="1147"/>
      <c r="F38" s="36">
        <v>0.06</v>
      </c>
      <c r="G38" s="37">
        <v>0</v>
      </c>
      <c r="H38" s="37">
        <v>0.06</v>
      </c>
      <c r="I38" s="37">
        <v>0.04</v>
      </c>
      <c r="J38" s="38">
        <v>0.03</v>
      </c>
      <c r="K38" s="22"/>
      <c r="L38" s="22"/>
      <c r="M38" s="22"/>
      <c r="N38" s="22"/>
      <c r="O38" s="22"/>
      <c r="P38" s="22"/>
    </row>
    <row r="39" spans="1:16" ht="39" customHeight="1">
      <c r="A39" s="22"/>
      <c r="B39" s="35"/>
      <c r="C39" s="1145" t="s">
        <v>535</v>
      </c>
      <c r="D39" s="1146"/>
      <c r="E39" s="1147"/>
      <c r="F39" s="36">
        <v>0</v>
      </c>
      <c r="G39" s="37">
        <v>0.01</v>
      </c>
      <c r="H39" s="37">
        <v>0</v>
      </c>
      <c r="I39" s="37">
        <v>0.01</v>
      </c>
      <c r="J39" s="38">
        <v>0</v>
      </c>
      <c r="K39" s="22"/>
      <c r="L39" s="22"/>
      <c r="M39" s="22"/>
      <c r="N39" s="22"/>
      <c r="O39" s="22"/>
      <c r="P39" s="22"/>
    </row>
    <row r="40" spans="1:16" ht="39" customHeight="1">
      <c r="A40" s="22"/>
      <c r="B40" s="35"/>
      <c r="C40" s="1145" t="s">
        <v>536</v>
      </c>
      <c r="D40" s="1146"/>
      <c r="E40" s="1147"/>
      <c r="F40" s="36">
        <v>0</v>
      </c>
      <c r="G40" s="37">
        <v>0</v>
      </c>
      <c r="H40" s="37">
        <v>0</v>
      </c>
      <c r="I40" s="37">
        <v>0</v>
      </c>
      <c r="J40" s="38">
        <v>0</v>
      </c>
      <c r="K40" s="22"/>
      <c r="L40" s="22"/>
      <c r="M40" s="22"/>
      <c r="N40" s="22"/>
      <c r="O40" s="22"/>
      <c r="P40" s="22"/>
    </row>
    <row r="41" spans="1:16" ht="39" customHeight="1">
      <c r="A41" s="22"/>
      <c r="B41" s="35"/>
      <c r="C41" s="1145" t="s">
        <v>537</v>
      </c>
      <c r="D41" s="1146"/>
      <c r="E41" s="1147"/>
      <c r="F41" s="36">
        <v>0</v>
      </c>
      <c r="G41" s="37">
        <v>0</v>
      </c>
      <c r="H41" s="37">
        <v>0</v>
      </c>
      <c r="I41" s="37">
        <v>0</v>
      </c>
      <c r="J41" s="38">
        <v>0</v>
      </c>
      <c r="K41" s="22"/>
      <c r="L41" s="22"/>
      <c r="M41" s="22"/>
      <c r="N41" s="22"/>
      <c r="O41" s="22"/>
      <c r="P41" s="22"/>
    </row>
    <row r="42" spans="1:16" ht="39" customHeight="1">
      <c r="A42" s="22"/>
      <c r="B42" s="39"/>
      <c r="C42" s="1145" t="s">
        <v>538</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539</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1086</v>
      </c>
      <c r="L45" s="60">
        <v>1073</v>
      </c>
      <c r="M45" s="60">
        <v>1093</v>
      </c>
      <c r="N45" s="60">
        <v>1136</v>
      </c>
      <c r="O45" s="61">
        <v>1133</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332</v>
      </c>
      <c r="L48" s="64">
        <v>202</v>
      </c>
      <c r="M48" s="64">
        <v>232</v>
      </c>
      <c r="N48" s="64">
        <v>275</v>
      </c>
      <c r="O48" s="65">
        <v>258</v>
      </c>
      <c r="P48" s="48"/>
      <c r="Q48" s="48"/>
      <c r="R48" s="48"/>
      <c r="S48" s="48"/>
      <c r="T48" s="48"/>
      <c r="U48" s="48"/>
    </row>
    <row r="49" spans="1:21" ht="30.75" customHeight="1">
      <c r="A49" s="48"/>
      <c r="B49" s="1163"/>
      <c r="C49" s="1164"/>
      <c r="D49" s="62"/>
      <c r="E49" s="1155" t="s">
        <v>15</v>
      </c>
      <c r="F49" s="1155"/>
      <c r="G49" s="1155"/>
      <c r="H49" s="1155"/>
      <c r="I49" s="1155"/>
      <c r="J49" s="1156"/>
      <c r="K49" s="63">
        <v>175</v>
      </c>
      <c r="L49" s="64">
        <v>175</v>
      </c>
      <c r="M49" s="64">
        <v>175</v>
      </c>
      <c r="N49" s="64">
        <v>175</v>
      </c>
      <c r="O49" s="65">
        <v>174</v>
      </c>
      <c r="P49" s="48"/>
      <c r="Q49" s="48"/>
      <c r="R49" s="48"/>
      <c r="S49" s="48"/>
      <c r="T49" s="48"/>
      <c r="U49" s="48"/>
    </row>
    <row r="50" spans="1:21" ht="30.75" customHeight="1">
      <c r="A50" s="48"/>
      <c r="B50" s="1163"/>
      <c r="C50" s="1164"/>
      <c r="D50" s="62"/>
      <c r="E50" s="1155" t="s">
        <v>16</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1057</v>
      </c>
      <c r="L52" s="64">
        <v>986</v>
      </c>
      <c r="M52" s="64">
        <v>998</v>
      </c>
      <c r="N52" s="64">
        <v>1063</v>
      </c>
      <c r="O52" s="65">
        <v>1042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536</v>
      </c>
      <c r="L53" s="69">
        <v>464</v>
      </c>
      <c r="M53" s="69">
        <v>502</v>
      </c>
      <c r="N53" s="69">
        <v>523</v>
      </c>
      <c r="O53" s="70">
        <v>523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81" t="s">
        <v>23</v>
      </c>
      <c r="C41" s="1182"/>
      <c r="D41" s="81"/>
      <c r="E41" s="1183" t="s">
        <v>24</v>
      </c>
      <c r="F41" s="1183"/>
      <c r="G41" s="1183"/>
      <c r="H41" s="1184"/>
      <c r="I41" s="82">
        <v>9433</v>
      </c>
      <c r="J41" s="83">
        <v>9858</v>
      </c>
      <c r="K41" s="83">
        <v>10711</v>
      </c>
      <c r="L41" s="83">
        <v>11269</v>
      </c>
      <c r="M41" s="84">
        <v>12297</v>
      </c>
    </row>
    <row r="42" spans="2:13" ht="27.75" customHeight="1">
      <c r="B42" s="1171"/>
      <c r="C42" s="1172"/>
      <c r="D42" s="85"/>
      <c r="E42" s="1175" t="s">
        <v>25</v>
      </c>
      <c r="F42" s="1175"/>
      <c r="G42" s="1175"/>
      <c r="H42" s="1176"/>
      <c r="I42" s="86" t="s">
        <v>482</v>
      </c>
      <c r="J42" s="87" t="s">
        <v>482</v>
      </c>
      <c r="K42" s="87" t="s">
        <v>482</v>
      </c>
      <c r="L42" s="87" t="s">
        <v>482</v>
      </c>
      <c r="M42" s="88" t="s">
        <v>482</v>
      </c>
    </row>
    <row r="43" spans="2:13" ht="27.75" customHeight="1">
      <c r="B43" s="1171"/>
      <c r="C43" s="1172"/>
      <c r="D43" s="85"/>
      <c r="E43" s="1175" t="s">
        <v>26</v>
      </c>
      <c r="F43" s="1175"/>
      <c r="G43" s="1175"/>
      <c r="H43" s="1176"/>
      <c r="I43" s="86">
        <v>4636</v>
      </c>
      <c r="J43" s="87">
        <v>4125</v>
      </c>
      <c r="K43" s="87">
        <v>3865</v>
      </c>
      <c r="L43" s="87">
        <v>3967</v>
      </c>
      <c r="M43" s="88">
        <v>4269</v>
      </c>
    </row>
    <row r="44" spans="2:13" ht="27.75" customHeight="1">
      <c r="B44" s="1171"/>
      <c r="C44" s="1172"/>
      <c r="D44" s="85"/>
      <c r="E44" s="1175" t="s">
        <v>27</v>
      </c>
      <c r="F44" s="1175"/>
      <c r="G44" s="1175"/>
      <c r="H44" s="1176"/>
      <c r="I44" s="86">
        <v>1395</v>
      </c>
      <c r="J44" s="87">
        <v>1241</v>
      </c>
      <c r="K44" s="87">
        <v>1089</v>
      </c>
      <c r="L44" s="87">
        <v>931</v>
      </c>
      <c r="M44" s="88">
        <v>773</v>
      </c>
    </row>
    <row r="45" spans="2:13" ht="27.75" customHeight="1">
      <c r="B45" s="1171"/>
      <c r="C45" s="1172"/>
      <c r="D45" s="85"/>
      <c r="E45" s="1175" t="s">
        <v>28</v>
      </c>
      <c r="F45" s="1175"/>
      <c r="G45" s="1175"/>
      <c r="H45" s="1176"/>
      <c r="I45" s="86">
        <v>3213</v>
      </c>
      <c r="J45" s="87">
        <v>3114</v>
      </c>
      <c r="K45" s="87">
        <v>3106</v>
      </c>
      <c r="L45" s="87">
        <v>2953</v>
      </c>
      <c r="M45" s="88">
        <v>2881</v>
      </c>
    </row>
    <row r="46" spans="2:13" ht="27.75" customHeight="1">
      <c r="B46" s="1171"/>
      <c r="C46" s="1172"/>
      <c r="D46" s="85"/>
      <c r="E46" s="1175" t="s">
        <v>29</v>
      </c>
      <c r="F46" s="1175"/>
      <c r="G46" s="1175"/>
      <c r="H46" s="1176"/>
      <c r="I46" s="86">
        <v>1</v>
      </c>
      <c r="J46" s="87" t="s">
        <v>482</v>
      </c>
      <c r="K46" s="87" t="s">
        <v>482</v>
      </c>
      <c r="L46" s="87" t="s">
        <v>482</v>
      </c>
      <c r="M46" s="88" t="s">
        <v>482</v>
      </c>
    </row>
    <row r="47" spans="2:13" ht="27.75" customHeight="1">
      <c r="B47" s="1171"/>
      <c r="C47" s="1172"/>
      <c r="D47" s="85"/>
      <c r="E47" s="1175" t="s">
        <v>30</v>
      </c>
      <c r="F47" s="1175"/>
      <c r="G47" s="1175"/>
      <c r="H47" s="1176"/>
      <c r="I47" s="86" t="s">
        <v>482</v>
      </c>
      <c r="J47" s="87" t="s">
        <v>482</v>
      </c>
      <c r="K47" s="87" t="s">
        <v>482</v>
      </c>
      <c r="L47" s="87" t="s">
        <v>482</v>
      </c>
      <c r="M47" s="88" t="s">
        <v>482</v>
      </c>
    </row>
    <row r="48" spans="2:13" ht="27.75" customHeight="1">
      <c r="B48" s="1173"/>
      <c r="C48" s="1174"/>
      <c r="D48" s="85"/>
      <c r="E48" s="1175" t="s">
        <v>31</v>
      </c>
      <c r="F48" s="1175"/>
      <c r="G48" s="1175"/>
      <c r="H48" s="1176"/>
      <c r="I48" s="86" t="s">
        <v>482</v>
      </c>
      <c r="J48" s="87" t="s">
        <v>482</v>
      </c>
      <c r="K48" s="87" t="s">
        <v>482</v>
      </c>
      <c r="L48" s="87" t="s">
        <v>482</v>
      </c>
      <c r="M48" s="88" t="s">
        <v>482</v>
      </c>
    </row>
    <row r="49" spans="2:13" ht="27.75" customHeight="1">
      <c r="B49" s="1169" t="s">
        <v>32</v>
      </c>
      <c r="C49" s="1170"/>
      <c r="D49" s="89"/>
      <c r="E49" s="1175" t="s">
        <v>33</v>
      </c>
      <c r="F49" s="1175"/>
      <c r="G49" s="1175"/>
      <c r="H49" s="1176"/>
      <c r="I49" s="86">
        <v>2434</v>
      </c>
      <c r="J49" s="87">
        <v>2330</v>
      </c>
      <c r="K49" s="87">
        <v>2314</v>
      </c>
      <c r="L49" s="87">
        <v>2153</v>
      </c>
      <c r="M49" s="88">
        <v>2237</v>
      </c>
    </row>
    <row r="50" spans="2:13" ht="27.75" customHeight="1">
      <c r="B50" s="1171"/>
      <c r="C50" s="1172"/>
      <c r="D50" s="85"/>
      <c r="E50" s="1175" t="s">
        <v>34</v>
      </c>
      <c r="F50" s="1175"/>
      <c r="G50" s="1175"/>
      <c r="H50" s="1176"/>
      <c r="I50" s="86">
        <v>1260</v>
      </c>
      <c r="J50" s="87">
        <v>1222</v>
      </c>
      <c r="K50" s="87">
        <v>1358</v>
      </c>
      <c r="L50" s="87">
        <v>1380</v>
      </c>
      <c r="M50" s="88">
        <v>1593</v>
      </c>
    </row>
    <row r="51" spans="2:13" ht="27.75" customHeight="1">
      <c r="B51" s="1173"/>
      <c r="C51" s="1174"/>
      <c r="D51" s="85"/>
      <c r="E51" s="1175" t="s">
        <v>35</v>
      </c>
      <c r="F51" s="1175"/>
      <c r="G51" s="1175"/>
      <c r="H51" s="1176"/>
      <c r="I51" s="86">
        <v>10607</v>
      </c>
      <c r="J51" s="87">
        <v>11072</v>
      </c>
      <c r="K51" s="87">
        <v>11399</v>
      </c>
      <c r="L51" s="87">
        <v>11553</v>
      </c>
      <c r="M51" s="88">
        <v>11679</v>
      </c>
    </row>
    <row r="52" spans="2:13" ht="27.75" customHeight="1" thickBot="1">
      <c r="B52" s="1177" t="s">
        <v>36</v>
      </c>
      <c r="C52" s="1178"/>
      <c r="D52" s="90"/>
      <c r="E52" s="1179" t="s">
        <v>37</v>
      </c>
      <c r="F52" s="1179"/>
      <c r="G52" s="1179"/>
      <c r="H52" s="1180"/>
      <c r="I52" s="91">
        <v>4376</v>
      </c>
      <c r="J52" s="92">
        <v>3715</v>
      </c>
      <c r="K52" s="92">
        <v>3700</v>
      </c>
      <c r="L52" s="92">
        <v>4034</v>
      </c>
      <c r="M52" s="93">
        <v>4711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66974</v>
      </c>
      <c r="E3" s="116"/>
      <c r="F3" s="117">
        <v>67201</v>
      </c>
      <c r="G3" s="118"/>
      <c r="H3" s="119"/>
    </row>
    <row r="4" spans="1:8">
      <c r="A4" s="120"/>
      <c r="B4" s="121"/>
      <c r="C4" s="122"/>
      <c r="D4" s="123">
        <v>26968</v>
      </c>
      <c r="E4" s="124"/>
      <c r="F4" s="125">
        <v>35210</v>
      </c>
      <c r="G4" s="126"/>
      <c r="H4" s="127"/>
    </row>
    <row r="5" spans="1:8">
      <c r="A5" s="108" t="s">
        <v>516</v>
      </c>
      <c r="B5" s="113"/>
      <c r="C5" s="114"/>
      <c r="D5" s="115">
        <v>79035</v>
      </c>
      <c r="E5" s="116"/>
      <c r="F5" s="117">
        <v>75709</v>
      </c>
      <c r="G5" s="118"/>
      <c r="H5" s="119"/>
    </row>
    <row r="6" spans="1:8">
      <c r="A6" s="120"/>
      <c r="B6" s="121"/>
      <c r="C6" s="122"/>
      <c r="D6" s="123">
        <v>37584</v>
      </c>
      <c r="E6" s="124"/>
      <c r="F6" s="125">
        <v>35212</v>
      </c>
      <c r="G6" s="126"/>
      <c r="H6" s="127"/>
    </row>
    <row r="7" spans="1:8">
      <c r="A7" s="108" t="s">
        <v>517</v>
      </c>
      <c r="B7" s="113"/>
      <c r="C7" s="114"/>
      <c r="D7" s="115">
        <v>116521</v>
      </c>
      <c r="E7" s="116"/>
      <c r="F7" s="117">
        <v>90961</v>
      </c>
      <c r="G7" s="118"/>
      <c r="H7" s="119"/>
    </row>
    <row r="8" spans="1:8">
      <c r="A8" s="120"/>
      <c r="B8" s="121"/>
      <c r="C8" s="122"/>
      <c r="D8" s="123">
        <v>41167</v>
      </c>
      <c r="E8" s="124"/>
      <c r="F8" s="125">
        <v>37720</v>
      </c>
      <c r="G8" s="126"/>
      <c r="H8" s="127"/>
    </row>
    <row r="9" spans="1:8">
      <c r="A9" s="108" t="s">
        <v>518</v>
      </c>
      <c r="B9" s="113"/>
      <c r="C9" s="114"/>
      <c r="D9" s="115">
        <v>122215</v>
      </c>
      <c r="E9" s="116"/>
      <c r="F9" s="117">
        <v>106614</v>
      </c>
      <c r="G9" s="118"/>
      <c r="H9" s="119"/>
    </row>
    <row r="10" spans="1:8">
      <c r="A10" s="120"/>
      <c r="B10" s="121"/>
      <c r="C10" s="122"/>
      <c r="D10" s="123">
        <v>39264</v>
      </c>
      <c r="E10" s="124"/>
      <c r="F10" s="125">
        <v>45545</v>
      </c>
      <c r="G10" s="126"/>
      <c r="H10" s="127"/>
    </row>
    <row r="11" spans="1:8">
      <c r="A11" s="108" t="s">
        <v>519</v>
      </c>
      <c r="B11" s="113"/>
      <c r="C11" s="114"/>
      <c r="D11" s="115">
        <v>148719</v>
      </c>
      <c r="E11" s="116"/>
      <c r="F11" s="117">
        <v>81768</v>
      </c>
      <c r="G11" s="118"/>
      <c r="H11" s="119"/>
    </row>
    <row r="12" spans="1:8">
      <c r="A12" s="120"/>
      <c r="B12" s="121"/>
      <c r="C12" s="128"/>
      <c r="D12" s="123">
        <v>28118</v>
      </c>
      <c r="E12" s="124"/>
      <c r="F12" s="125">
        <v>37917</v>
      </c>
      <c r="G12" s="126"/>
      <c r="H12" s="127"/>
    </row>
    <row r="13" spans="1:8">
      <c r="A13" s="108"/>
      <c r="B13" s="113"/>
      <c r="C13" s="129"/>
      <c r="D13" s="130">
        <v>106693</v>
      </c>
      <c r="E13" s="131"/>
      <c r="F13" s="132">
        <v>84451</v>
      </c>
      <c r="G13" s="133"/>
      <c r="H13" s="119"/>
    </row>
    <row r="14" spans="1:8">
      <c r="A14" s="120"/>
      <c r="B14" s="121"/>
      <c r="C14" s="122"/>
      <c r="D14" s="123">
        <v>34620</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3.19</v>
      </c>
      <c r="C19" s="134">
        <f>ROUND(VALUE(SUBSTITUTE(実質収支比率等に係る経年分析!G$48,"▲","-")),2)</f>
        <v>4.42</v>
      </c>
      <c r="D19" s="134">
        <f>ROUND(VALUE(SUBSTITUTE(実質収支比率等に係る経年分析!H$48,"▲","-")),2)</f>
        <v>5.55</v>
      </c>
      <c r="E19" s="134">
        <f>ROUND(VALUE(SUBSTITUTE(実質収支比率等に係る経年分析!I$48,"▲","-")),2)</f>
        <v>4.0199999999999996</v>
      </c>
      <c r="F19" s="134">
        <f>ROUND(VALUE(SUBSTITUTE(実質収支比率等に係る経年分析!J$48,"▲","-")),2)</f>
        <v>6.15</v>
      </c>
    </row>
    <row r="20" spans="1:11">
      <c r="A20" s="134" t="s">
        <v>42</v>
      </c>
      <c r="B20" s="134">
        <f>ROUND(VALUE(SUBSTITUTE(実質収支比率等に係る経年分析!F$47,"▲","-")),2)</f>
        <v>21.59</v>
      </c>
      <c r="C20" s="134">
        <f>ROUND(VALUE(SUBSTITUTE(実質収支比率等に係る経年分析!G$47,"▲","-")),2)</f>
        <v>20.55</v>
      </c>
      <c r="D20" s="134">
        <f>ROUND(VALUE(SUBSTITUTE(実質収支比率等に係る経年分析!H$47,"▲","-")),2)</f>
        <v>25.45</v>
      </c>
      <c r="E20" s="134">
        <f>ROUND(VALUE(SUBSTITUTE(実質収支比率等に係る経年分析!I$47,"▲","-")),2)</f>
        <v>19.29</v>
      </c>
      <c r="F20" s="134">
        <f>ROUND(VALUE(SUBSTITUTE(実質収支比率等に係る経年分析!J$47,"▲","-")),2)</f>
        <v>21.53</v>
      </c>
    </row>
    <row r="21" spans="1:11">
      <c r="A21" s="134" t="s">
        <v>43</v>
      </c>
      <c r="B21" s="134">
        <f>IF(ISNUMBER(VALUE(SUBSTITUTE(実質収支比率等に係る経年分析!F$49,"▲","-"))),ROUND(VALUE(SUBSTITUTE(実質収支比率等に係る経年分析!F$49,"▲","-")),2),NA())</f>
        <v>-4.59</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6.24</v>
      </c>
      <c r="E21" s="134">
        <f>IF(ISNUMBER(VALUE(SUBSTITUTE(実質収支比率等に係る経年分析!I$49,"▲","-"))),ROUND(VALUE(SUBSTITUTE(実質収支比率等に係る経年分析!I$49,"▲","-")),2),NA())</f>
        <v>-8.0299999999999994</v>
      </c>
      <c r="F21" s="134">
        <f>IF(ISNUMBER(VALUE(SUBSTITUTE(実質収支比率等に係る経年分析!J$49,"▲","-"))),ROUND(VALUE(SUBSTITUTE(実質収支比率等に係る経年分析!J$49,"▲","-")),2),NA())</f>
        <v>4.5599999999999996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市有林造成事業特別会計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育英資金特別会計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1057</v>
      </c>
      <c r="E42" s="136"/>
      <c r="F42" s="136"/>
      <c r="G42" s="136">
        <f>'実質公債費比率（分子）の構造'!L$52</f>
        <v>986</v>
      </c>
      <c r="H42" s="136"/>
      <c r="I42" s="136"/>
      <c r="J42" s="136">
        <f>'実質公債費比率（分子）の構造'!M$52</f>
        <v>998</v>
      </c>
      <c r="K42" s="136"/>
      <c r="L42" s="136"/>
      <c r="M42" s="136">
        <f>'実質公債費比率（分子）の構造'!N$52</f>
        <v>1063</v>
      </c>
      <c r="N42" s="136"/>
      <c r="O42" s="136"/>
      <c r="P42" s="136">
        <f>'実質公債費比率（分子）の構造'!O$52</f>
        <v>1042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175</v>
      </c>
      <c r="C45" s="136"/>
      <c r="D45" s="136"/>
      <c r="E45" s="136">
        <f>'実質公債費比率（分子）の構造'!L$49</f>
        <v>175</v>
      </c>
      <c r="F45" s="136"/>
      <c r="G45" s="136"/>
      <c r="H45" s="136">
        <f>'実質公債費比率（分子）の構造'!M$49</f>
        <v>175</v>
      </c>
      <c r="I45" s="136"/>
      <c r="J45" s="136"/>
      <c r="K45" s="136">
        <f>'実質公債費比率（分子）の構造'!N$49</f>
        <v>175</v>
      </c>
      <c r="L45" s="136"/>
      <c r="M45" s="136"/>
      <c r="N45" s="136">
        <f>'実質公債費比率（分子）の構造'!O$49</f>
        <v>174</v>
      </c>
      <c r="O45" s="136"/>
      <c r="P45" s="136"/>
    </row>
    <row r="46" spans="1:16">
      <c r="A46" s="136" t="s">
        <v>54</v>
      </c>
      <c r="B46" s="136">
        <f>'実質公債費比率（分子）の構造'!K$48</f>
        <v>332</v>
      </c>
      <c r="C46" s="136"/>
      <c r="D46" s="136"/>
      <c r="E46" s="136">
        <f>'実質公債費比率（分子）の構造'!L$48</f>
        <v>202</v>
      </c>
      <c r="F46" s="136"/>
      <c r="G46" s="136"/>
      <c r="H46" s="136">
        <f>'実質公債費比率（分子）の構造'!M$48</f>
        <v>232</v>
      </c>
      <c r="I46" s="136"/>
      <c r="J46" s="136"/>
      <c r="K46" s="136">
        <f>'実質公債費比率（分子）の構造'!N$48</f>
        <v>275</v>
      </c>
      <c r="L46" s="136"/>
      <c r="M46" s="136"/>
      <c r="N46" s="136">
        <f>'実質公債費比率（分子）の構造'!O$48</f>
        <v>258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1086</v>
      </c>
      <c r="C49" s="136"/>
      <c r="D49" s="136"/>
      <c r="E49" s="136">
        <f>'実質公債費比率（分子）の構造'!L$45</f>
        <v>1073</v>
      </c>
      <c r="F49" s="136"/>
      <c r="G49" s="136"/>
      <c r="H49" s="136">
        <f>'実質公債費比率（分子）の構造'!M$45</f>
        <v>1093</v>
      </c>
      <c r="I49" s="136"/>
      <c r="J49" s="136"/>
      <c r="K49" s="136">
        <f>'実質公債費比率（分子）の構造'!N$45</f>
        <v>1136</v>
      </c>
      <c r="L49" s="136"/>
      <c r="M49" s="136"/>
      <c r="N49" s="136">
        <f>'実質公債費比率（分子）の構造'!O$45</f>
        <v>1133</v>
      </c>
      <c r="O49" s="136"/>
      <c r="P49" s="136"/>
    </row>
    <row r="50" spans="1:16">
      <c r="A50" s="136" t="s">
        <v>58</v>
      </c>
      <c r="B50" s="136" t="e">
        <f>NA()</f>
        <v>#N/A</v>
      </c>
      <c r="C50" s="136">
        <f>IF(ISNUMBER('実質公債費比率（分子）の構造'!K$53),'実質公債費比率（分子）の構造'!K$53,NA())</f>
        <v>536</v>
      </c>
      <c r="D50" s="136" t="e">
        <f>NA()</f>
        <v>#N/A</v>
      </c>
      <c r="E50" s="136" t="e">
        <f>NA()</f>
        <v>#N/A</v>
      </c>
      <c r="F50" s="136">
        <f>IF(ISNUMBER('実質公債費比率（分子）の構造'!L$53),'実質公債費比率（分子）の構造'!L$53,NA())</f>
        <v>464</v>
      </c>
      <c r="G50" s="136" t="e">
        <f>NA()</f>
        <v>#N/A</v>
      </c>
      <c r="H50" s="136" t="e">
        <f>NA()</f>
        <v>#N/A</v>
      </c>
      <c r="I50" s="136">
        <f>IF(ISNUMBER('実質公債費比率（分子）の構造'!M$53),'実質公債費比率（分子）の構造'!M$53,NA())</f>
        <v>502</v>
      </c>
      <c r="J50" s="136" t="e">
        <f>NA()</f>
        <v>#N/A</v>
      </c>
      <c r="K50" s="136" t="e">
        <f>NA()</f>
        <v>#N/A</v>
      </c>
      <c r="L50" s="136">
        <f>IF(ISNUMBER('実質公債費比率（分子）の構造'!N$53),'実質公債費比率（分子）の構造'!N$53,NA())</f>
        <v>523</v>
      </c>
      <c r="M50" s="136" t="e">
        <f>NA()</f>
        <v>#N/A</v>
      </c>
      <c r="N50" s="136" t="e">
        <f>NA()</f>
        <v>#N/A</v>
      </c>
      <c r="O50" s="136">
        <f>IF(ISNUMBER('実質公債費比率（分子）の構造'!O$53),'実質公債費比率（分子）の構造'!O$53,NA())</f>
        <v>523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10607</v>
      </c>
      <c r="E56" s="135"/>
      <c r="F56" s="135"/>
      <c r="G56" s="135">
        <f>'将来負担比率（分子）の構造'!J$51</f>
        <v>11072</v>
      </c>
      <c r="H56" s="135"/>
      <c r="I56" s="135"/>
      <c r="J56" s="135">
        <f>'将来負担比率（分子）の構造'!K$51</f>
        <v>11399</v>
      </c>
      <c r="K56" s="135"/>
      <c r="L56" s="135"/>
      <c r="M56" s="135">
        <f>'将来負担比率（分子）の構造'!L$51</f>
        <v>11553</v>
      </c>
      <c r="N56" s="135"/>
      <c r="O56" s="135"/>
      <c r="P56" s="135">
        <f>'将来負担比率（分子）の構造'!M$51</f>
        <v>11679</v>
      </c>
    </row>
    <row r="57" spans="1:16">
      <c r="A57" s="135" t="s">
        <v>34</v>
      </c>
      <c r="B57" s="135"/>
      <c r="C57" s="135"/>
      <c r="D57" s="135">
        <f>'将来負担比率（分子）の構造'!I$50</f>
        <v>1260</v>
      </c>
      <c r="E57" s="135"/>
      <c r="F57" s="135"/>
      <c r="G57" s="135">
        <f>'将来負担比率（分子）の構造'!J$50</f>
        <v>1222</v>
      </c>
      <c r="H57" s="135"/>
      <c r="I57" s="135"/>
      <c r="J57" s="135">
        <f>'将来負担比率（分子）の構造'!K$50</f>
        <v>1358</v>
      </c>
      <c r="K57" s="135"/>
      <c r="L57" s="135"/>
      <c r="M57" s="135">
        <f>'将来負担比率（分子）の構造'!L$50</f>
        <v>1380</v>
      </c>
      <c r="N57" s="135"/>
      <c r="O57" s="135"/>
      <c r="P57" s="135">
        <f>'将来負担比率（分子）の構造'!M$50</f>
        <v>1593</v>
      </c>
    </row>
    <row r="58" spans="1:16">
      <c r="A58" s="135" t="s">
        <v>33</v>
      </c>
      <c r="B58" s="135"/>
      <c r="C58" s="135"/>
      <c r="D58" s="135">
        <f>'将来負担比率（分子）の構造'!I$49</f>
        <v>2434</v>
      </c>
      <c r="E58" s="135"/>
      <c r="F58" s="135"/>
      <c r="G58" s="135">
        <f>'将来負担比率（分子）の構造'!J$49</f>
        <v>2330</v>
      </c>
      <c r="H58" s="135"/>
      <c r="I58" s="135"/>
      <c r="J58" s="135">
        <f>'将来負担比率（分子）の構造'!K$49</f>
        <v>2314</v>
      </c>
      <c r="K58" s="135"/>
      <c r="L58" s="135"/>
      <c r="M58" s="135">
        <f>'将来負担比率（分子）の構造'!L$49</f>
        <v>2153</v>
      </c>
      <c r="N58" s="135"/>
      <c r="O58" s="135"/>
      <c r="P58" s="135">
        <f>'将来負担比率（分子）の構造'!M$49</f>
        <v>2237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3213</v>
      </c>
      <c r="C62" s="135"/>
      <c r="D62" s="135"/>
      <c r="E62" s="135">
        <f>'将来負担比率（分子）の構造'!J$45</f>
        <v>3114</v>
      </c>
      <c r="F62" s="135"/>
      <c r="G62" s="135"/>
      <c r="H62" s="135">
        <f>'将来負担比率（分子）の構造'!K$45</f>
        <v>3106</v>
      </c>
      <c r="I62" s="135"/>
      <c r="J62" s="135"/>
      <c r="K62" s="135">
        <f>'将来負担比率（分子）の構造'!L$45</f>
        <v>2953</v>
      </c>
      <c r="L62" s="135"/>
      <c r="M62" s="135"/>
      <c r="N62" s="135">
        <f>'将来負担比率（分子）の構造'!M$45</f>
        <v>2881</v>
      </c>
      <c r="O62" s="135"/>
      <c r="P62" s="135"/>
    </row>
    <row r="63" spans="1:16">
      <c r="A63" s="135" t="s">
        <v>27</v>
      </c>
      <c r="B63" s="135">
        <f>'将来負担比率（分子）の構造'!I$44</f>
        <v>1395</v>
      </c>
      <c r="C63" s="135"/>
      <c r="D63" s="135"/>
      <c r="E63" s="135">
        <f>'将来負担比率（分子）の構造'!J$44</f>
        <v>1241</v>
      </c>
      <c r="F63" s="135"/>
      <c r="G63" s="135"/>
      <c r="H63" s="135">
        <f>'将来負担比率（分子）の構造'!K$44</f>
        <v>1089</v>
      </c>
      <c r="I63" s="135"/>
      <c r="J63" s="135"/>
      <c r="K63" s="135">
        <f>'将来負担比率（分子）の構造'!L$44</f>
        <v>931</v>
      </c>
      <c r="L63" s="135"/>
      <c r="M63" s="135"/>
      <c r="N63" s="135">
        <f>'将来負担比率（分子）の構造'!M$44</f>
        <v>773</v>
      </c>
      <c r="O63" s="135"/>
      <c r="P63" s="135"/>
    </row>
    <row r="64" spans="1:16">
      <c r="A64" s="135" t="s">
        <v>26</v>
      </c>
      <c r="B64" s="135">
        <f>'将来負担比率（分子）の構造'!I$43</f>
        <v>4636</v>
      </c>
      <c r="C64" s="135"/>
      <c r="D64" s="135"/>
      <c r="E64" s="135">
        <f>'将来負担比率（分子）の構造'!J$43</f>
        <v>4125</v>
      </c>
      <c r="F64" s="135"/>
      <c r="G64" s="135"/>
      <c r="H64" s="135">
        <f>'将来負担比率（分子）の構造'!K$43</f>
        <v>3865</v>
      </c>
      <c r="I64" s="135"/>
      <c r="J64" s="135"/>
      <c r="K64" s="135">
        <f>'将来負担比率（分子）の構造'!L$43</f>
        <v>3967</v>
      </c>
      <c r="L64" s="135"/>
      <c r="M64" s="135"/>
      <c r="N64" s="135">
        <f>'将来負担比率（分子）の構造'!M$43</f>
        <v>4269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9433</v>
      </c>
      <c r="C66" s="135"/>
      <c r="D66" s="135"/>
      <c r="E66" s="135">
        <f>'将来負担比率（分子）の構造'!J$41</f>
        <v>9858</v>
      </c>
      <c r="F66" s="135"/>
      <c r="G66" s="135"/>
      <c r="H66" s="135">
        <f>'将来負担比率（分子）の構造'!K$41</f>
        <v>10711</v>
      </c>
      <c r="I66" s="135"/>
      <c r="J66" s="135"/>
      <c r="K66" s="135">
        <f>'将来負担比率（分子）の構造'!L$41</f>
        <v>11269</v>
      </c>
      <c r="L66" s="135"/>
      <c r="M66" s="135"/>
      <c r="N66" s="135">
        <f>'将来負担比率（分子）の構造'!M$41</f>
        <v>12297</v>
      </c>
      <c r="O66" s="135"/>
      <c r="P66" s="135"/>
    </row>
    <row r="67" spans="1:16">
      <c r="A67" s="135" t="s">
        <v>62</v>
      </c>
      <c r="B67" s="135" t="e">
        <f>NA()</f>
        <v>#N/A</v>
      </c>
      <c r="C67" s="135">
        <f>IF(ISNUMBER('将来負担比率（分子）の構造'!I$52), IF('将来負担比率（分子）の構造'!I$52 &lt; 0, 0, '将来負担比率（分子）の構造'!I$52), NA())</f>
        <v>4376</v>
      </c>
      <c r="D67" s="135" t="e">
        <f>NA()</f>
        <v>#N/A</v>
      </c>
      <c r="E67" s="135" t="e">
        <f>NA()</f>
        <v>#N/A</v>
      </c>
      <c r="F67" s="135">
        <f>IF(ISNUMBER('将来負担比率（分子）の構造'!J$52), IF('将来負担比率（分子）の構造'!J$52 &lt; 0, 0, '将来負担比率（分子）の構造'!J$52), NA())</f>
        <v>3715</v>
      </c>
      <c r="G67" s="135" t="e">
        <f>NA()</f>
        <v>#N/A</v>
      </c>
      <c r="H67" s="135" t="e">
        <f>NA()</f>
        <v>#N/A</v>
      </c>
      <c r="I67" s="135">
        <f>IF(ISNUMBER('将来負担比率（分子）の構造'!K$52), IF('将来負担比率（分子）の構造'!K$52 &lt; 0, 0, '将来負担比率（分子）の構造'!K$52), NA())</f>
        <v>3700</v>
      </c>
      <c r="J67" s="135" t="e">
        <f>NA()</f>
        <v>#N/A</v>
      </c>
      <c r="K67" s="135" t="e">
        <f>NA()</f>
        <v>#N/A</v>
      </c>
      <c r="L67" s="135">
        <f>IF(ISNUMBER('将来負担比率（分子）の構造'!L$52), IF('将来負担比率（分子）の構造'!L$52 &lt; 0, 0, '将来負担比率（分子）の構造'!L$52), NA())</f>
        <v>4034</v>
      </c>
      <c r="M67" s="135" t="e">
        <f>NA()</f>
        <v>#N/A</v>
      </c>
      <c r="N67" s="135" t="e">
        <f>NA()</f>
        <v>#N/A</v>
      </c>
      <c r="O67" s="135">
        <f>IF(ISNUMBER('将来負担比率（分子）の構造'!M$52), IF('将来負担比率（分子）の構造'!M$52 &lt; 0, 0, '将来負担比率（分子）の構造'!M$52), NA())</f>
        <v>4711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3001385</v>
      </c>
      <c r="S5" s="639"/>
      <c r="T5" s="639"/>
      <c r="U5" s="639"/>
      <c r="V5" s="639"/>
      <c r="W5" s="639"/>
      <c r="X5" s="639"/>
      <c r="Y5" s="686"/>
      <c r="Z5" s="699">
        <v>20.3</v>
      </c>
      <c r="AA5" s="699"/>
      <c r="AB5" s="699"/>
      <c r="AC5" s="699"/>
      <c r="AD5" s="700">
        <v>2859873</v>
      </c>
      <c r="AE5" s="700"/>
      <c r="AF5" s="700"/>
      <c r="AG5" s="700"/>
      <c r="AH5" s="700"/>
      <c r="AI5" s="700"/>
      <c r="AJ5" s="700"/>
      <c r="AK5" s="700"/>
      <c r="AL5" s="687">
        <v>42.2</v>
      </c>
      <c r="AM5" s="656"/>
      <c r="AN5" s="656"/>
      <c r="AO5" s="688"/>
      <c r="AP5" s="675" t="s">
        <v>205</v>
      </c>
      <c r="AQ5" s="676"/>
      <c r="AR5" s="676"/>
      <c r="AS5" s="676"/>
      <c r="AT5" s="676"/>
      <c r="AU5" s="676"/>
      <c r="AV5" s="676"/>
      <c r="AW5" s="676"/>
      <c r="AX5" s="676"/>
      <c r="AY5" s="676"/>
      <c r="AZ5" s="676"/>
      <c r="BA5" s="676"/>
      <c r="BB5" s="676"/>
      <c r="BC5" s="676"/>
      <c r="BD5" s="676"/>
      <c r="BE5" s="676"/>
      <c r="BF5" s="677"/>
      <c r="BG5" s="588">
        <v>2831719</v>
      </c>
      <c r="BH5" s="589"/>
      <c r="BI5" s="589"/>
      <c r="BJ5" s="589"/>
      <c r="BK5" s="589"/>
      <c r="BL5" s="589"/>
      <c r="BM5" s="589"/>
      <c r="BN5" s="590"/>
      <c r="BO5" s="641">
        <v>94.3</v>
      </c>
      <c r="BP5" s="641"/>
      <c r="BQ5" s="641"/>
      <c r="BR5" s="641"/>
      <c r="BS5" s="642">
        <v>68758</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145335</v>
      </c>
      <c r="S6" s="589"/>
      <c r="T6" s="589"/>
      <c r="U6" s="589"/>
      <c r="V6" s="589"/>
      <c r="W6" s="589"/>
      <c r="X6" s="589"/>
      <c r="Y6" s="590"/>
      <c r="Z6" s="641">
        <v>1</v>
      </c>
      <c r="AA6" s="641"/>
      <c r="AB6" s="641"/>
      <c r="AC6" s="641"/>
      <c r="AD6" s="642">
        <v>145335</v>
      </c>
      <c r="AE6" s="642"/>
      <c r="AF6" s="642"/>
      <c r="AG6" s="642"/>
      <c r="AH6" s="642"/>
      <c r="AI6" s="642"/>
      <c r="AJ6" s="642"/>
      <c r="AK6" s="642"/>
      <c r="AL6" s="611">
        <v>2.1</v>
      </c>
      <c r="AM6" s="643"/>
      <c r="AN6" s="643"/>
      <c r="AO6" s="644"/>
      <c r="AP6" s="585" t="s">
        <v>210</v>
      </c>
      <c r="AQ6" s="586"/>
      <c r="AR6" s="586"/>
      <c r="AS6" s="586"/>
      <c r="AT6" s="586"/>
      <c r="AU6" s="586"/>
      <c r="AV6" s="586"/>
      <c r="AW6" s="586"/>
      <c r="AX6" s="586"/>
      <c r="AY6" s="586"/>
      <c r="AZ6" s="586"/>
      <c r="BA6" s="586"/>
      <c r="BB6" s="586"/>
      <c r="BC6" s="586"/>
      <c r="BD6" s="586"/>
      <c r="BE6" s="586"/>
      <c r="BF6" s="587"/>
      <c r="BG6" s="588">
        <v>2831719</v>
      </c>
      <c r="BH6" s="589"/>
      <c r="BI6" s="589"/>
      <c r="BJ6" s="589"/>
      <c r="BK6" s="589"/>
      <c r="BL6" s="589"/>
      <c r="BM6" s="589"/>
      <c r="BN6" s="590"/>
      <c r="BO6" s="641">
        <v>94.3</v>
      </c>
      <c r="BP6" s="641"/>
      <c r="BQ6" s="641"/>
      <c r="BR6" s="641"/>
      <c r="BS6" s="642">
        <v>68758</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179554</v>
      </c>
      <c r="CS6" s="589"/>
      <c r="CT6" s="589"/>
      <c r="CU6" s="589"/>
      <c r="CV6" s="589"/>
      <c r="CW6" s="589"/>
      <c r="CX6" s="589"/>
      <c r="CY6" s="590"/>
      <c r="CZ6" s="641">
        <v>1.3</v>
      </c>
      <c r="DA6" s="641"/>
      <c r="DB6" s="641"/>
      <c r="DC6" s="641"/>
      <c r="DD6" s="594" t="s">
        <v>212</v>
      </c>
      <c r="DE6" s="589"/>
      <c r="DF6" s="589"/>
      <c r="DG6" s="589"/>
      <c r="DH6" s="589"/>
      <c r="DI6" s="589"/>
      <c r="DJ6" s="589"/>
      <c r="DK6" s="589"/>
      <c r="DL6" s="589"/>
      <c r="DM6" s="589"/>
      <c r="DN6" s="589"/>
      <c r="DO6" s="589"/>
      <c r="DP6" s="590"/>
      <c r="DQ6" s="594">
        <v>179554</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6161</v>
      </c>
      <c r="S7" s="589"/>
      <c r="T7" s="589"/>
      <c r="U7" s="589"/>
      <c r="V7" s="589"/>
      <c r="W7" s="589"/>
      <c r="X7" s="589"/>
      <c r="Y7" s="590"/>
      <c r="Z7" s="641">
        <v>0</v>
      </c>
      <c r="AA7" s="641"/>
      <c r="AB7" s="641"/>
      <c r="AC7" s="641"/>
      <c r="AD7" s="642">
        <v>6161</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1387501</v>
      </c>
      <c r="BH7" s="589"/>
      <c r="BI7" s="589"/>
      <c r="BJ7" s="589"/>
      <c r="BK7" s="589"/>
      <c r="BL7" s="589"/>
      <c r="BM7" s="589"/>
      <c r="BN7" s="590"/>
      <c r="BO7" s="641">
        <v>46.2</v>
      </c>
      <c r="BP7" s="641"/>
      <c r="BQ7" s="641"/>
      <c r="BR7" s="641"/>
      <c r="BS7" s="642">
        <v>68758</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1562352</v>
      </c>
      <c r="CS7" s="589"/>
      <c r="CT7" s="589"/>
      <c r="CU7" s="589"/>
      <c r="CV7" s="589"/>
      <c r="CW7" s="589"/>
      <c r="CX7" s="589"/>
      <c r="CY7" s="590"/>
      <c r="CZ7" s="641">
        <v>10.9</v>
      </c>
      <c r="DA7" s="641"/>
      <c r="DB7" s="641"/>
      <c r="DC7" s="641"/>
      <c r="DD7" s="594">
        <v>76871</v>
      </c>
      <c r="DE7" s="589"/>
      <c r="DF7" s="589"/>
      <c r="DG7" s="589"/>
      <c r="DH7" s="589"/>
      <c r="DI7" s="589"/>
      <c r="DJ7" s="589"/>
      <c r="DK7" s="589"/>
      <c r="DL7" s="589"/>
      <c r="DM7" s="589"/>
      <c r="DN7" s="589"/>
      <c r="DO7" s="589"/>
      <c r="DP7" s="590"/>
      <c r="DQ7" s="594">
        <v>1326481</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19236</v>
      </c>
      <c r="S8" s="589"/>
      <c r="T8" s="589"/>
      <c r="U8" s="589"/>
      <c r="V8" s="589"/>
      <c r="W8" s="589"/>
      <c r="X8" s="589"/>
      <c r="Y8" s="590"/>
      <c r="Z8" s="641">
        <v>0.1</v>
      </c>
      <c r="AA8" s="641"/>
      <c r="AB8" s="641"/>
      <c r="AC8" s="641"/>
      <c r="AD8" s="642">
        <v>19236</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44785</v>
      </c>
      <c r="BH8" s="589"/>
      <c r="BI8" s="589"/>
      <c r="BJ8" s="589"/>
      <c r="BK8" s="589"/>
      <c r="BL8" s="589"/>
      <c r="BM8" s="589"/>
      <c r="BN8" s="590"/>
      <c r="BO8" s="641">
        <v>1.5</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3786157</v>
      </c>
      <c r="CS8" s="589"/>
      <c r="CT8" s="589"/>
      <c r="CU8" s="589"/>
      <c r="CV8" s="589"/>
      <c r="CW8" s="589"/>
      <c r="CX8" s="589"/>
      <c r="CY8" s="590"/>
      <c r="CZ8" s="641">
        <v>26.5</v>
      </c>
      <c r="DA8" s="641"/>
      <c r="DB8" s="641"/>
      <c r="DC8" s="641"/>
      <c r="DD8" s="594">
        <v>2339</v>
      </c>
      <c r="DE8" s="589"/>
      <c r="DF8" s="589"/>
      <c r="DG8" s="589"/>
      <c r="DH8" s="589"/>
      <c r="DI8" s="589"/>
      <c r="DJ8" s="589"/>
      <c r="DK8" s="589"/>
      <c r="DL8" s="589"/>
      <c r="DM8" s="589"/>
      <c r="DN8" s="589"/>
      <c r="DO8" s="589"/>
      <c r="DP8" s="590"/>
      <c r="DQ8" s="594">
        <v>1965092</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16819</v>
      </c>
      <c r="S9" s="589"/>
      <c r="T9" s="589"/>
      <c r="U9" s="589"/>
      <c r="V9" s="589"/>
      <c r="W9" s="589"/>
      <c r="X9" s="589"/>
      <c r="Y9" s="590"/>
      <c r="Z9" s="641">
        <v>0.1</v>
      </c>
      <c r="AA9" s="641"/>
      <c r="AB9" s="641"/>
      <c r="AC9" s="641"/>
      <c r="AD9" s="642">
        <v>16819</v>
      </c>
      <c r="AE9" s="642"/>
      <c r="AF9" s="642"/>
      <c r="AG9" s="642"/>
      <c r="AH9" s="642"/>
      <c r="AI9" s="642"/>
      <c r="AJ9" s="642"/>
      <c r="AK9" s="642"/>
      <c r="AL9" s="611">
        <v>0.2</v>
      </c>
      <c r="AM9" s="643"/>
      <c r="AN9" s="643"/>
      <c r="AO9" s="644"/>
      <c r="AP9" s="585" t="s">
        <v>220</v>
      </c>
      <c r="AQ9" s="586"/>
      <c r="AR9" s="586"/>
      <c r="AS9" s="586"/>
      <c r="AT9" s="586"/>
      <c r="AU9" s="586"/>
      <c r="AV9" s="586"/>
      <c r="AW9" s="586"/>
      <c r="AX9" s="586"/>
      <c r="AY9" s="586"/>
      <c r="AZ9" s="586"/>
      <c r="BA9" s="586"/>
      <c r="BB9" s="586"/>
      <c r="BC9" s="586"/>
      <c r="BD9" s="586"/>
      <c r="BE9" s="586"/>
      <c r="BF9" s="587"/>
      <c r="BG9" s="588">
        <v>972493</v>
      </c>
      <c r="BH9" s="589"/>
      <c r="BI9" s="589"/>
      <c r="BJ9" s="589"/>
      <c r="BK9" s="589"/>
      <c r="BL9" s="589"/>
      <c r="BM9" s="589"/>
      <c r="BN9" s="590"/>
      <c r="BO9" s="641">
        <v>32.4</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860129</v>
      </c>
      <c r="CS9" s="589"/>
      <c r="CT9" s="589"/>
      <c r="CU9" s="589"/>
      <c r="CV9" s="589"/>
      <c r="CW9" s="589"/>
      <c r="CX9" s="589"/>
      <c r="CY9" s="590"/>
      <c r="CZ9" s="641">
        <v>6</v>
      </c>
      <c r="DA9" s="641"/>
      <c r="DB9" s="641"/>
      <c r="DC9" s="641"/>
      <c r="DD9" s="594">
        <v>73230</v>
      </c>
      <c r="DE9" s="589"/>
      <c r="DF9" s="589"/>
      <c r="DG9" s="589"/>
      <c r="DH9" s="589"/>
      <c r="DI9" s="589"/>
      <c r="DJ9" s="589"/>
      <c r="DK9" s="589"/>
      <c r="DL9" s="589"/>
      <c r="DM9" s="589"/>
      <c r="DN9" s="589"/>
      <c r="DO9" s="589"/>
      <c r="DP9" s="590"/>
      <c r="DQ9" s="594">
        <v>760489</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467973</v>
      </c>
      <c r="S10" s="589"/>
      <c r="T10" s="589"/>
      <c r="U10" s="589"/>
      <c r="V10" s="589"/>
      <c r="W10" s="589"/>
      <c r="X10" s="589"/>
      <c r="Y10" s="590"/>
      <c r="Z10" s="641">
        <v>3.2</v>
      </c>
      <c r="AA10" s="641"/>
      <c r="AB10" s="641"/>
      <c r="AC10" s="641"/>
      <c r="AD10" s="642">
        <v>467973</v>
      </c>
      <c r="AE10" s="642"/>
      <c r="AF10" s="642"/>
      <c r="AG10" s="642"/>
      <c r="AH10" s="642"/>
      <c r="AI10" s="642"/>
      <c r="AJ10" s="642"/>
      <c r="AK10" s="642"/>
      <c r="AL10" s="611">
        <v>6.9</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60775</v>
      </c>
      <c r="BH10" s="589"/>
      <c r="BI10" s="589"/>
      <c r="BJ10" s="589"/>
      <c r="BK10" s="589"/>
      <c r="BL10" s="589"/>
      <c r="BM10" s="589"/>
      <c r="BN10" s="590"/>
      <c r="BO10" s="641">
        <v>2</v>
      </c>
      <c r="BP10" s="641"/>
      <c r="BQ10" s="641"/>
      <c r="BR10" s="641"/>
      <c r="BS10" s="594">
        <v>9998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113225</v>
      </c>
      <c r="CS10" s="589"/>
      <c r="CT10" s="589"/>
      <c r="CU10" s="589"/>
      <c r="CV10" s="589"/>
      <c r="CW10" s="589"/>
      <c r="CX10" s="589"/>
      <c r="CY10" s="590"/>
      <c r="CZ10" s="641">
        <v>0.8</v>
      </c>
      <c r="DA10" s="641"/>
      <c r="DB10" s="641"/>
      <c r="DC10" s="641"/>
      <c r="DD10" s="594" t="s">
        <v>108</v>
      </c>
      <c r="DE10" s="589"/>
      <c r="DF10" s="589"/>
      <c r="DG10" s="589"/>
      <c r="DH10" s="589"/>
      <c r="DI10" s="589"/>
      <c r="DJ10" s="589"/>
      <c r="DK10" s="589"/>
      <c r="DL10" s="589"/>
      <c r="DM10" s="589"/>
      <c r="DN10" s="589"/>
      <c r="DO10" s="589"/>
      <c r="DP10" s="590"/>
      <c r="DQ10" s="594">
        <v>8925</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309448</v>
      </c>
      <c r="BH11" s="589"/>
      <c r="BI11" s="589"/>
      <c r="BJ11" s="589"/>
      <c r="BK11" s="589"/>
      <c r="BL11" s="589"/>
      <c r="BM11" s="589"/>
      <c r="BN11" s="590"/>
      <c r="BO11" s="641">
        <v>10.3</v>
      </c>
      <c r="BP11" s="641"/>
      <c r="BQ11" s="641"/>
      <c r="BR11" s="641"/>
      <c r="BS11" s="594">
        <v>58760</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744637</v>
      </c>
      <c r="CS11" s="589"/>
      <c r="CT11" s="589"/>
      <c r="CU11" s="589"/>
      <c r="CV11" s="589"/>
      <c r="CW11" s="589"/>
      <c r="CX11" s="589"/>
      <c r="CY11" s="590"/>
      <c r="CZ11" s="641">
        <v>5.2</v>
      </c>
      <c r="DA11" s="641"/>
      <c r="DB11" s="641"/>
      <c r="DC11" s="641"/>
      <c r="DD11" s="594">
        <v>143570</v>
      </c>
      <c r="DE11" s="589"/>
      <c r="DF11" s="589"/>
      <c r="DG11" s="589"/>
      <c r="DH11" s="589"/>
      <c r="DI11" s="589"/>
      <c r="DJ11" s="589"/>
      <c r="DK11" s="589"/>
      <c r="DL11" s="589"/>
      <c r="DM11" s="589"/>
      <c r="DN11" s="589"/>
      <c r="DO11" s="589"/>
      <c r="DP11" s="590"/>
      <c r="DQ11" s="594">
        <v>396179</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1212296</v>
      </c>
      <c r="BH12" s="589"/>
      <c r="BI12" s="589"/>
      <c r="BJ12" s="589"/>
      <c r="BK12" s="589"/>
      <c r="BL12" s="589"/>
      <c r="BM12" s="589"/>
      <c r="BN12" s="590"/>
      <c r="BO12" s="641">
        <v>40.4</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675707</v>
      </c>
      <c r="CS12" s="589"/>
      <c r="CT12" s="589"/>
      <c r="CU12" s="589"/>
      <c r="CV12" s="589"/>
      <c r="CW12" s="589"/>
      <c r="CX12" s="589"/>
      <c r="CY12" s="590"/>
      <c r="CZ12" s="641">
        <v>4.7</v>
      </c>
      <c r="DA12" s="641"/>
      <c r="DB12" s="641"/>
      <c r="DC12" s="641"/>
      <c r="DD12" s="594">
        <v>92264</v>
      </c>
      <c r="DE12" s="589"/>
      <c r="DF12" s="589"/>
      <c r="DG12" s="589"/>
      <c r="DH12" s="589"/>
      <c r="DI12" s="589"/>
      <c r="DJ12" s="589"/>
      <c r="DK12" s="589"/>
      <c r="DL12" s="589"/>
      <c r="DM12" s="589"/>
      <c r="DN12" s="589"/>
      <c r="DO12" s="589"/>
      <c r="DP12" s="590"/>
      <c r="DQ12" s="594">
        <v>328949</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31279</v>
      </c>
      <c r="S13" s="589"/>
      <c r="T13" s="589"/>
      <c r="U13" s="589"/>
      <c r="V13" s="589"/>
      <c r="W13" s="589"/>
      <c r="X13" s="589"/>
      <c r="Y13" s="590"/>
      <c r="Z13" s="641">
        <v>0.2</v>
      </c>
      <c r="AA13" s="641"/>
      <c r="AB13" s="641"/>
      <c r="AC13" s="641"/>
      <c r="AD13" s="642">
        <v>31279</v>
      </c>
      <c r="AE13" s="642"/>
      <c r="AF13" s="642"/>
      <c r="AG13" s="642"/>
      <c r="AH13" s="642"/>
      <c r="AI13" s="642"/>
      <c r="AJ13" s="642"/>
      <c r="AK13" s="642"/>
      <c r="AL13" s="611">
        <v>0.5</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1211631</v>
      </c>
      <c r="BH13" s="589"/>
      <c r="BI13" s="589"/>
      <c r="BJ13" s="589"/>
      <c r="BK13" s="589"/>
      <c r="BL13" s="589"/>
      <c r="BM13" s="589"/>
      <c r="BN13" s="590"/>
      <c r="BO13" s="641">
        <v>40.4</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3075261</v>
      </c>
      <c r="CS13" s="589"/>
      <c r="CT13" s="589"/>
      <c r="CU13" s="589"/>
      <c r="CV13" s="589"/>
      <c r="CW13" s="589"/>
      <c r="CX13" s="589"/>
      <c r="CY13" s="590"/>
      <c r="CZ13" s="641">
        <v>21.5</v>
      </c>
      <c r="DA13" s="641"/>
      <c r="DB13" s="641"/>
      <c r="DC13" s="641"/>
      <c r="DD13" s="594">
        <v>2580924</v>
      </c>
      <c r="DE13" s="589"/>
      <c r="DF13" s="589"/>
      <c r="DG13" s="589"/>
      <c r="DH13" s="589"/>
      <c r="DI13" s="589"/>
      <c r="DJ13" s="589"/>
      <c r="DK13" s="589"/>
      <c r="DL13" s="589"/>
      <c r="DM13" s="589"/>
      <c r="DN13" s="589"/>
      <c r="DO13" s="589"/>
      <c r="DP13" s="590"/>
      <c r="DQ13" s="594">
        <v>637890</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62063</v>
      </c>
      <c r="BH14" s="589"/>
      <c r="BI14" s="589"/>
      <c r="BJ14" s="589"/>
      <c r="BK14" s="589"/>
      <c r="BL14" s="589"/>
      <c r="BM14" s="589"/>
      <c r="BN14" s="590"/>
      <c r="BO14" s="641">
        <v>2.1</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406378</v>
      </c>
      <c r="CS14" s="589"/>
      <c r="CT14" s="589"/>
      <c r="CU14" s="589"/>
      <c r="CV14" s="589"/>
      <c r="CW14" s="589"/>
      <c r="CX14" s="589"/>
      <c r="CY14" s="590"/>
      <c r="CZ14" s="641">
        <v>2.8</v>
      </c>
      <c r="DA14" s="641"/>
      <c r="DB14" s="641"/>
      <c r="DC14" s="641"/>
      <c r="DD14" s="594">
        <v>77679</v>
      </c>
      <c r="DE14" s="589"/>
      <c r="DF14" s="589"/>
      <c r="DG14" s="589"/>
      <c r="DH14" s="589"/>
      <c r="DI14" s="589"/>
      <c r="DJ14" s="589"/>
      <c r="DK14" s="589"/>
      <c r="DL14" s="589"/>
      <c r="DM14" s="589"/>
      <c r="DN14" s="589"/>
      <c r="DO14" s="589"/>
      <c r="DP14" s="590"/>
      <c r="DQ14" s="594">
        <v>328584</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6473</v>
      </c>
      <c r="S15" s="589"/>
      <c r="T15" s="589"/>
      <c r="U15" s="589"/>
      <c r="V15" s="589"/>
      <c r="W15" s="589"/>
      <c r="X15" s="589"/>
      <c r="Y15" s="590"/>
      <c r="Z15" s="641">
        <v>0</v>
      </c>
      <c r="AA15" s="641"/>
      <c r="AB15" s="641"/>
      <c r="AC15" s="641"/>
      <c r="AD15" s="642">
        <v>6473</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169859</v>
      </c>
      <c r="BH15" s="589"/>
      <c r="BI15" s="589"/>
      <c r="BJ15" s="589"/>
      <c r="BK15" s="589"/>
      <c r="BL15" s="589"/>
      <c r="BM15" s="589"/>
      <c r="BN15" s="590"/>
      <c r="BO15" s="641">
        <v>5.7</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1714620</v>
      </c>
      <c r="CS15" s="589"/>
      <c r="CT15" s="589"/>
      <c r="CU15" s="589"/>
      <c r="CV15" s="589"/>
      <c r="CW15" s="589"/>
      <c r="CX15" s="589"/>
      <c r="CY15" s="590"/>
      <c r="CZ15" s="641">
        <v>12</v>
      </c>
      <c r="DA15" s="641"/>
      <c r="DB15" s="641"/>
      <c r="DC15" s="641"/>
      <c r="DD15" s="594">
        <v>595250</v>
      </c>
      <c r="DE15" s="589"/>
      <c r="DF15" s="589"/>
      <c r="DG15" s="589"/>
      <c r="DH15" s="589"/>
      <c r="DI15" s="589"/>
      <c r="DJ15" s="589"/>
      <c r="DK15" s="589"/>
      <c r="DL15" s="589"/>
      <c r="DM15" s="589"/>
      <c r="DN15" s="589"/>
      <c r="DO15" s="589"/>
      <c r="DP15" s="590"/>
      <c r="DQ15" s="594">
        <v>1090957</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3966933</v>
      </c>
      <c r="S16" s="589"/>
      <c r="T16" s="589"/>
      <c r="U16" s="589"/>
      <c r="V16" s="589"/>
      <c r="W16" s="589"/>
      <c r="X16" s="589"/>
      <c r="Y16" s="590"/>
      <c r="Z16" s="641">
        <v>26.9</v>
      </c>
      <c r="AA16" s="641"/>
      <c r="AB16" s="641"/>
      <c r="AC16" s="641"/>
      <c r="AD16" s="642">
        <v>3189425</v>
      </c>
      <c r="AE16" s="642"/>
      <c r="AF16" s="642"/>
      <c r="AG16" s="642"/>
      <c r="AH16" s="642"/>
      <c r="AI16" s="642"/>
      <c r="AJ16" s="642"/>
      <c r="AK16" s="642"/>
      <c r="AL16" s="611">
        <v>47.1</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22163</v>
      </c>
      <c r="CS16" s="589"/>
      <c r="CT16" s="589"/>
      <c r="CU16" s="589"/>
      <c r="CV16" s="589"/>
      <c r="CW16" s="589"/>
      <c r="CX16" s="589"/>
      <c r="CY16" s="590"/>
      <c r="CZ16" s="641">
        <v>0.2</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3189425</v>
      </c>
      <c r="S17" s="589"/>
      <c r="T17" s="589"/>
      <c r="U17" s="589"/>
      <c r="V17" s="589"/>
      <c r="W17" s="589"/>
      <c r="X17" s="589"/>
      <c r="Y17" s="590"/>
      <c r="Z17" s="641">
        <v>21.6</v>
      </c>
      <c r="AA17" s="641"/>
      <c r="AB17" s="641"/>
      <c r="AC17" s="641"/>
      <c r="AD17" s="642">
        <v>3189425</v>
      </c>
      <c r="AE17" s="642"/>
      <c r="AF17" s="642"/>
      <c r="AG17" s="642"/>
      <c r="AH17" s="642"/>
      <c r="AI17" s="642"/>
      <c r="AJ17" s="642"/>
      <c r="AK17" s="642"/>
      <c r="AL17" s="611">
        <v>47.1</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1133222</v>
      </c>
      <c r="CS17" s="589"/>
      <c r="CT17" s="589"/>
      <c r="CU17" s="589"/>
      <c r="CV17" s="589"/>
      <c r="CW17" s="589"/>
      <c r="CX17" s="589"/>
      <c r="CY17" s="590"/>
      <c r="CZ17" s="641">
        <v>7.9</v>
      </c>
      <c r="DA17" s="641"/>
      <c r="DB17" s="641"/>
      <c r="DC17" s="641"/>
      <c r="DD17" s="594" t="s">
        <v>108</v>
      </c>
      <c r="DE17" s="589"/>
      <c r="DF17" s="589"/>
      <c r="DG17" s="589"/>
      <c r="DH17" s="589"/>
      <c r="DI17" s="589"/>
      <c r="DJ17" s="589"/>
      <c r="DK17" s="589"/>
      <c r="DL17" s="589"/>
      <c r="DM17" s="589"/>
      <c r="DN17" s="589"/>
      <c r="DO17" s="589"/>
      <c r="DP17" s="590"/>
      <c r="DQ17" s="594">
        <v>1113192</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777507</v>
      </c>
      <c r="S18" s="589"/>
      <c r="T18" s="589"/>
      <c r="U18" s="589"/>
      <c r="V18" s="589"/>
      <c r="W18" s="589"/>
      <c r="X18" s="589"/>
      <c r="Y18" s="590"/>
      <c r="Z18" s="641">
        <v>5.3</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169666</v>
      </c>
      <c r="BH19" s="589"/>
      <c r="BI19" s="589"/>
      <c r="BJ19" s="589"/>
      <c r="BK19" s="589"/>
      <c r="BL19" s="589"/>
      <c r="BM19" s="589"/>
      <c r="BN19" s="590"/>
      <c r="BO19" s="641">
        <v>5.7</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7661594</v>
      </c>
      <c r="S20" s="589"/>
      <c r="T20" s="589"/>
      <c r="U20" s="589"/>
      <c r="V20" s="589"/>
      <c r="W20" s="589"/>
      <c r="X20" s="589"/>
      <c r="Y20" s="590"/>
      <c r="Z20" s="641">
        <v>51.9</v>
      </c>
      <c r="AA20" s="641"/>
      <c r="AB20" s="641"/>
      <c r="AC20" s="641"/>
      <c r="AD20" s="642">
        <v>6742574</v>
      </c>
      <c r="AE20" s="642"/>
      <c r="AF20" s="642"/>
      <c r="AG20" s="642"/>
      <c r="AH20" s="642"/>
      <c r="AI20" s="642"/>
      <c r="AJ20" s="642"/>
      <c r="AK20" s="642"/>
      <c r="AL20" s="611">
        <v>99.6</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169666</v>
      </c>
      <c r="BH20" s="589"/>
      <c r="BI20" s="589"/>
      <c r="BJ20" s="589"/>
      <c r="BK20" s="589"/>
      <c r="BL20" s="589"/>
      <c r="BM20" s="589"/>
      <c r="BN20" s="590"/>
      <c r="BO20" s="641">
        <v>5.7</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14273405</v>
      </c>
      <c r="CS20" s="589"/>
      <c r="CT20" s="589"/>
      <c r="CU20" s="589"/>
      <c r="CV20" s="589"/>
      <c r="CW20" s="589"/>
      <c r="CX20" s="589"/>
      <c r="CY20" s="590"/>
      <c r="CZ20" s="641">
        <v>100</v>
      </c>
      <c r="DA20" s="641"/>
      <c r="DB20" s="641"/>
      <c r="DC20" s="641"/>
      <c r="DD20" s="594">
        <v>3642127</v>
      </c>
      <c r="DE20" s="589"/>
      <c r="DF20" s="589"/>
      <c r="DG20" s="589"/>
      <c r="DH20" s="589"/>
      <c r="DI20" s="589"/>
      <c r="DJ20" s="589"/>
      <c r="DK20" s="589"/>
      <c r="DL20" s="589"/>
      <c r="DM20" s="589"/>
      <c r="DN20" s="589"/>
      <c r="DO20" s="589"/>
      <c r="DP20" s="590"/>
      <c r="DQ20" s="594">
        <v>8136292</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3616</v>
      </c>
      <c r="S21" s="589"/>
      <c r="T21" s="589"/>
      <c r="U21" s="589"/>
      <c r="V21" s="589"/>
      <c r="W21" s="589"/>
      <c r="X21" s="589"/>
      <c r="Y21" s="590"/>
      <c r="Z21" s="641">
        <v>0</v>
      </c>
      <c r="AA21" s="641"/>
      <c r="AB21" s="641"/>
      <c r="AC21" s="641"/>
      <c r="AD21" s="642">
        <v>3616</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v>28154</v>
      </c>
      <c r="BH21" s="589"/>
      <c r="BI21" s="589"/>
      <c r="BJ21" s="589"/>
      <c r="BK21" s="589"/>
      <c r="BL21" s="589"/>
      <c r="BM21" s="589"/>
      <c r="BN21" s="590"/>
      <c r="BO21" s="641">
        <v>0.9</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165432</v>
      </c>
      <c r="S22" s="589"/>
      <c r="T22" s="589"/>
      <c r="U22" s="589"/>
      <c r="V22" s="589"/>
      <c r="W22" s="589"/>
      <c r="X22" s="589"/>
      <c r="Y22" s="590"/>
      <c r="Z22" s="641">
        <v>1.1000000000000001</v>
      </c>
      <c r="AA22" s="641"/>
      <c r="AB22" s="641"/>
      <c r="AC22" s="641"/>
      <c r="AD22" s="642" t="s">
        <v>108</v>
      </c>
      <c r="AE22" s="642"/>
      <c r="AF22" s="642"/>
      <c r="AG22" s="642"/>
      <c r="AH22" s="642"/>
      <c r="AI22" s="642"/>
      <c r="AJ22" s="642"/>
      <c r="AK22" s="642"/>
      <c r="AL22" s="611" t="s">
        <v>108</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95295</v>
      </c>
      <c r="S23" s="589"/>
      <c r="T23" s="589"/>
      <c r="U23" s="589"/>
      <c r="V23" s="589"/>
      <c r="W23" s="589"/>
      <c r="X23" s="589"/>
      <c r="Y23" s="590"/>
      <c r="Z23" s="641">
        <v>0.6</v>
      </c>
      <c r="AA23" s="641"/>
      <c r="AB23" s="641"/>
      <c r="AC23" s="641"/>
      <c r="AD23" s="642">
        <v>8163</v>
      </c>
      <c r="AE23" s="642"/>
      <c r="AF23" s="642"/>
      <c r="AG23" s="642"/>
      <c r="AH23" s="642"/>
      <c r="AI23" s="642"/>
      <c r="AJ23" s="642"/>
      <c r="AK23" s="642"/>
      <c r="AL23" s="611">
        <v>0.1</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v>141512</v>
      </c>
      <c r="BH23" s="589"/>
      <c r="BI23" s="589"/>
      <c r="BJ23" s="589"/>
      <c r="BK23" s="589"/>
      <c r="BL23" s="589"/>
      <c r="BM23" s="589"/>
      <c r="BN23" s="590"/>
      <c r="BO23" s="641">
        <v>4.7</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18402</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5533523</v>
      </c>
      <c r="CS24" s="639"/>
      <c r="CT24" s="639"/>
      <c r="CU24" s="639"/>
      <c r="CV24" s="639"/>
      <c r="CW24" s="639"/>
      <c r="CX24" s="639"/>
      <c r="CY24" s="686"/>
      <c r="CZ24" s="690">
        <v>38.799999999999997</v>
      </c>
      <c r="DA24" s="691"/>
      <c r="DB24" s="691"/>
      <c r="DC24" s="692"/>
      <c r="DD24" s="685">
        <v>3859438</v>
      </c>
      <c r="DE24" s="639"/>
      <c r="DF24" s="639"/>
      <c r="DG24" s="639"/>
      <c r="DH24" s="639"/>
      <c r="DI24" s="639"/>
      <c r="DJ24" s="639"/>
      <c r="DK24" s="686"/>
      <c r="DL24" s="685">
        <v>3764506</v>
      </c>
      <c r="DM24" s="639"/>
      <c r="DN24" s="639"/>
      <c r="DO24" s="639"/>
      <c r="DP24" s="639"/>
      <c r="DQ24" s="639"/>
      <c r="DR24" s="639"/>
      <c r="DS24" s="639"/>
      <c r="DT24" s="639"/>
      <c r="DU24" s="639"/>
      <c r="DV24" s="686"/>
      <c r="DW24" s="687">
        <v>52.1</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2525560</v>
      </c>
      <c r="S25" s="589"/>
      <c r="T25" s="589"/>
      <c r="U25" s="589"/>
      <c r="V25" s="589"/>
      <c r="W25" s="589"/>
      <c r="X25" s="589"/>
      <c r="Y25" s="590"/>
      <c r="Z25" s="641">
        <v>17.100000000000001</v>
      </c>
      <c r="AA25" s="641"/>
      <c r="AB25" s="641"/>
      <c r="AC25" s="641"/>
      <c r="AD25" s="642" t="s">
        <v>108</v>
      </c>
      <c r="AE25" s="642"/>
      <c r="AF25" s="642"/>
      <c r="AG25" s="642"/>
      <c r="AH25" s="642"/>
      <c r="AI25" s="642"/>
      <c r="AJ25" s="642"/>
      <c r="AK25" s="642"/>
      <c r="AL25" s="611" t="s">
        <v>108</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2182593</v>
      </c>
      <c r="CS25" s="607"/>
      <c r="CT25" s="607"/>
      <c r="CU25" s="607"/>
      <c r="CV25" s="607"/>
      <c r="CW25" s="607"/>
      <c r="CX25" s="607"/>
      <c r="CY25" s="608"/>
      <c r="CZ25" s="591">
        <v>15.3</v>
      </c>
      <c r="DA25" s="609"/>
      <c r="DB25" s="609"/>
      <c r="DC25" s="610"/>
      <c r="DD25" s="594">
        <v>2084260</v>
      </c>
      <c r="DE25" s="607"/>
      <c r="DF25" s="607"/>
      <c r="DG25" s="607"/>
      <c r="DH25" s="607"/>
      <c r="DI25" s="607"/>
      <c r="DJ25" s="607"/>
      <c r="DK25" s="608"/>
      <c r="DL25" s="594">
        <v>2038499</v>
      </c>
      <c r="DM25" s="607"/>
      <c r="DN25" s="607"/>
      <c r="DO25" s="607"/>
      <c r="DP25" s="607"/>
      <c r="DQ25" s="607"/>
      <c r="DR25" s="607"/>
      <c r="DS25" s="607"/>
      <c r="DT25" s="607"/>
      <c r="DU25" s="607"/>
      <c r="DV25" s="608"/>
      <c r="DW25" s="611">
        <v>28.2</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1445887</v>
      </c>
      <c r="CS26" s="589"/>
      <c r="CT26" s="589"/>
      <c r="CU26" s="589"/>
      <c r="CV26" s="589"/>
      <c r="CW26" s="589"/>
      <c r="CX26" s="589"/>
      <c r="CY26" s="590"/>
      <c r="CZ26" s="591">
        <v>10.1</v>
      </c>
      <c r="DA26" s="609"/>
      <c r="DB26" s="609"/>
      <c r="DC26" s="610"/>
      <c r="DD26" s="594">
        <v>1363068</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1179342</v>
      </c>
      <c r="S27" s="589"/>
      <c r="T27" s="589"/>
      <c r="U27" s="589"/>
      <c r="V27" s="589"/>
      <c r="W27" s="589"/>
      <c r="X27" s="589"/>
      <c r="Y27" s="590"/>
      <c r="Z27" s="641">
        <v>8</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3001385</v>
      </c>
      <c r="BH27" s="589"/>
      <c r="BI27" s="589"/>
      <c r="BJ27" s="589"/>
      <c r="BK27" s="589"/>
      <c r="BL27" s="589"/>
      <c r="BM27" s="589"/>
      <c r="BN27" s="590"/>
      <c r="BO27" s="641">
        <v>100</v>
      </c>
      <c r="BP27" s="641"/>
      <c r="BQ27" s="641"/>
      <c r="BR27" s="641"/>
      <c r="BS27" s="594">
        <v>68758</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2217708</v>
      </c>
      <c r="CS27" s="607"/>
      <c r="CT27" s="607"/>
      <c r="CU27" s="607"/>
      <c r="CV27" s="607"/>
      <c r="CW27" s="607"/>
      <c r="CX27" s="607"/>
      <c r="CY27" s="608"/>
      <c r="CZ27" s="591">
        <v>15.5</v>
      </c>
      <c r="DA27" s="609"/>
      <c r="DB27" s="609"/>
      <c r="DC27" s="610"/>
      <c r="DD27" s="594">
        <v>661986</v>
      </c>
      <c r="DE27" s="607"/>
      <c r="DF27" s="607"/>
      <c r="DG27" s="607"/>
      <c r="DH27" s="607"/>
      <c r="DI27" s="607"/>
      <c r="DJ27" s="607"/>
      <c r="DK27" s="608"/>
      <c r="DL27" s="594">
        <v>612815</v>
      </c>
      <c r="DM27" s="607"/>
      <c r="DN27" s="607"/>
      <c r="DO27" s="607"/>
      <c r="DP27" s="607"/>
      <c r="DQ27" s="607"/>
      <c r="DR27" s="607"/>
      <c r="DS27" s="607"/>
      <c r="DT27" s="607"/>
      <c r="DU27" s="607"/>
      <c r="DV27" s="608"/>
      <c r="DW27" s="611">
        <v>8.5</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34388</v>
      </c>
      <c r="S28" s="589"/>
      <c r="T28" s="589"/>
      <c r="U28" s="589"/>
      <c r="V28" s="589"/>
      <c r="W28" s="589"/>
      <c r="X28" s="589"/>
      <c r="Y28" s="590"/>
      <c r="Z28" s="641">
        <v>0.2</v>
      </c>
      <c r="AA28" s="641"/>
      <c r="AB28" s="641"/>
      <c r="AC28" s="641"/>
      <c r="AD28" s="642">
        <v>17826</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1133222</v>
      </c>
      <c r="CS28" s="589"/>
      <c r="CT28" s="589"/>
      <c r="CU28" s="589"/>
      <c r="CV28" s="589"/>
      <c r="CW28" s="589"/>
      <c r="CX28" s="589"/>
      <c r="CY28" s="590"/>
      <c r="CZ28" s="591">
        <v>7.9</v>
      </c>
      <c r="DA28" s="609"/>
      <c r="DB28" s="609"/>
      <c r="DC28" s="610"/>
      <c r="DD28" s="594">
        <v>1113192</v>
      </c>
      <c r="DE28" s="589"/>
      <c r="DF28" s="589"/>
      <c r="DG28" s="589"/>
      <c r="DH28" s="589"/>
      <c r="DI28" s="589"/>
      <c r="DJ28" s="589"/>
      <c r="DK28" s="590"/>
      <c r="DL28" s="594">
        <v>1113192</v>
      </c>
      <c r="DM28" s="589"/>
      <c r="DN28" s="589"/>
      <c r="DO28" s="589"/>
      <c r="DP28" s="589"/>
      <c r="DQ28" s="589"/>
      <c r="DR28" s="589"/>
      <c r="DS28" s="589"/>
      <c r="DT28" s="589"/>
      <c r="DU28" s="589"/>
      <c r="DV28" s="590"/>
      <c r="DW28" s="611">
        <v>15.4</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15302</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1132584</v>
      </c>
      <c r="CS29" s="607"/>
      <c r="CT29" s="607"/>
      <c r="CU29" s="607"/>
      <c r="CV29" s="607"/>
      <c r="CW29" s="607"/>
      <c r="CX29" s="607"/>
      <c r="CY29" s="608"/>
      <c r="CZ29" s="591">
        <v>7.9</v>
      </c>
      <c r="DA29" s="609"/>
      <c r="DB29" s="609"/>
      <c r="DC29" s="610"/>
      <c r="DD29" s="594">
        <v>1112554</v>
      </c>
      <c r="DE29" s="607"/>
      <c r="DF29" s="607"/>
      <c r="DG29" s="607"/>
      <c r="DH29" s="607"/>
      <c r="DI29" s="607"/>
      <c r="DJ29" s="607"/>
      <c r="DK29" s="608"/>
      <c r="DL29" s="594">
        <v>1112554</v>
      </c>
      <c r="DM29" s="607"/>
      <c r="DN29" s="607"/>
      <c r="DO29" s="607"/>
      <c r="DP29" s="607"/>
      <c r="DQ29" s="607"/>
      <c r="DR29" s="607"/>
      <c r="DS29" s="607"/>
      <c r="DT29" s="607"/>
      <c r="DU29" s="607"/>
      <c r="DV29" s="608"/>
      <c r="DW29" s="611">
        <v>15.4</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105640</v>
      </c>
      <c r="S30" s="589"/>
      <c r="T30" s="589"/>
      <c r="U30" s="589"/>
      <c r="V30" s="589"/>
      <c r="W30" s="589"/>
      <c r="X30" s="589"/>
      <c r="Y30" s="590"/>
      <c r="Z30" s="641">
        <v>0.7</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98.9</v>
      </c>
      <c r="BH30" s="655"/>
      <c r="BI30" s="655"/>
      <c r="BJ30" s="655"/>
      <c r="BK30" s="655"/>
      <c r="BL30" s="655"/>
      <c r="BM30" s="656">
        <v>41.5</v>
      </c>
      <c r="BN30" s="655"/>
      <c r="BO30" s="655"/>
      <c r="BP30" s="655"/>
      <c r="BQ30" s="657"/>
      <c r="BR30" s="654">
        <v>98.8</v>
      </c>
      <c r="BS30" s="655"/>
      <c r="BT30" s="655"/>
      <c r="BU30" s="655"/>
      <c r="BV30" s="655"/>
      <c r="BW30" s="655"/>
      <c r="BX30" s="656">
        <v>40.299999999999997</v>
      </c>
      <c r="BY30" s="655"/>
      <c r="BZ30" s="655"/>
      <c r="CA30" s="655"/>
      <c r="CB30" s="657"/>
      <c r="CD30" s="660"/>
      <c r="CE30" s="661"/>
      <c r="CF30" s="625" t="s">
        <v>289</v>
      </c>
      <c r="CG30" s="622"/>
      <c r="CH30" s="622"/>
      <c r="CI30" s="622"/>
      <c r="CJ30" s="622"/>
      <c r="CK30" s="622"/>
      <c r="CL30" s="622"/>
      <c r="CM30" s="622"/>
      <c r="CN30" s="622"/>
      <c r="CO30" s="622"/>
      <c r="CP30" s="622"/>
      <c r="CQ30" s="623"/>
      <c r="CR30" s="588">
        <v>1027444</v>
      </c>
      <c r="CS30" s="589"/>
      <c r="CT30" s="589"/>
      <c r="CU30" s="589"/>
      <c r="CV30" s="589"/>
      <c r="CW30" s="589"/>
      <c r="CX30" s="589"/>
      <c r="CY30" s="590"/>
      <c r="CZ30" s="591">
        <v>7.2</v>
      </c>
      <c r="DA30" s="609"/>
      <c r="DB30" s="609"/>
      <c r="DC30" s="610"/>
      <c r="DD30" s="594">
        <v>1009650</v>
      </c>
      <c r="DE30" s="589"/>
      <c r="DF30" s="589"/>
      <c r="DG30" s="589"/>
      <c r="DH30" s="589"/>
      <c r="DI30" s="589"/>
      <c r="DJ30" s="589"/>
      <c r="DK30" s="590"/>
      <c r="DL30" s="594">
        <v>1009650</v>
      </c>
      <c r="DM30" s="589"/>
      <c r="DN30" s="589"/>
      <c r="DO30" s="589"/>
      <c r="DP30" s="589"/>
      <c r="DQ30" s="589"/>
      <c r="DR30" s="589"/>
      <c r="DS30" s="589"/>
      <c r="DT30" s="589"/>
      <c r="DU30" s="589"/>
      <c r="DV30" s="590"/>
      <c r="DW30" s="611">
        <v>14</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358412</v>
      </c>
      <c r="S31" s="589"/>
      <c r="T31" s="589"/>
      <c r="U31" s="589"/>
      <c r="V31" s="589"/>
      <c r="W31" s="589"/>
      <c r="X31" s="589"/>
      <c r="Y31" s="590"/>
      <c r="Z31" s="641">
        <v>2.4</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99.5</v>
      </c>
      <c r="BH31" s="607"/>
      <c r="BI31" s="607"/>
      <c r="BJ31" s="607"/>
      <c r="BK31" s="607"/>
      <c r="BL31" s="607"/>
      <c r="BM31" s="643">
        <v>33.299999999999997</v>
      </c>
      <c r="BN31" s="653"/>
      <c r="BO31" s="653"/>
      <c r="BP31" s="653"/>
      <c r="BQ31" s="617"/>
      <c r="BR31" s="652">
        <v>99.4</v>
      </c>
      <c r="BS31" s="607"/>
      <c r="BT31" s="607"/>
      <c r="BU31" s="607"/>
      <c r="BV31" s="607"/>
      <c r="BW31" s="607"/>
      <c r="BX31" s="643">
        <v>30.7</v>
      </c>
      <c r="BY31" s="653"/>
      <c r="BZ31" s="653"/>
      <c r="CA31" s="653"/>
      <c r="CB31" s="617"/>
      <c r="CD31" s="660"/>
      <c r="CE31" s="661"/>
      <c r="CF31" s="625" t="s">
        <v>293</v>
      </c>
      <c r="CG31" s="622"/>
      <c r="CH31" s="622"/>
      <c r="CI31" s="622"/>
      <c r="CJ31" s="622"/>
      <c r="CK31" s="622"/>
      <c r="CL31" s="622"/>
      <c r="CM31" s="622"/>
      <c r="CN31" s="622"/>
      <c r="CO31" s="622"/>
      <c r="CP31" s="622"/>
      <c r="CQ31" s="623"/>
      <c r="CR31" s="588">
        <v>105140</v>
      </c>
      <c r="CS31" s="607"/>
      <c r="CT31" s="607"/>
      <c r="CU31" s="607"/>
      <c r="CV31" s="607"/>
      <c r="CW31" s="607"/>
      <c r="CX31" s="607"/>
      <c r="CY31" s="608"/>
      <c r="CZ31" s="591">
        <v>0.7</v>
      </c>
      <c r="DA31" s="609"/>
      <c r="DB31" s="609"/>
      <c r="DC31" s="610"/>
      <c r="DD31" s="594">
        <v>102904</v>
      </c>
      <c r="DE31" s="607"/>
      <c r="DF31" s="607"/>
      <c r="DG31" s="607"/>
      <c r="DH31" s="607"/>
      <c r="DI31" s="607"/>
      <c r="DJ31" s="607"/>
      <c r="DK31" s="608"/>
      <c r="DL31" s="594">
        <v>102904</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538310</v>
      </c>
      <c r="S32" s="589"/>
      <c r="T32" s="589"/>
      <c r="U32" s="589"/>
      <c r="V32" s="589"/>
      <c r="W32" s="589"/>
      <c r="X32" s="589"/>
      <c r="Y32" s="590"/>
      <c r="Z32" s="641">
        <v>3.6</v>
      </c>
      <c r="AA32" s="641"/>
      <c r="AB32" s="641"/>
      <c r="AC32" s="641"/>
      <c r="AD32" s="642">
        <v>274</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98.1</v>
      </c>
      <c r="BH32" s="573"/>
      <c r="BI32" s="573"/>
      <c r="BJ32" s="573"/>
      <c r="BK32" s="573"/>
      <c r="BL32" s="573"/>
      <c r="BM32" s="636">
        <v>48.8</v>
      </c>
      <c r="BN32" s="573"/>
      <c r="BO32" s="573"/>
      <c r="BP32" s="573"/>
      <c r="BQ32" s="630"/>
      <c r="BR32" s="651">
        <v>98</v>
      </c>
      <c r="BS32" s="573"/>
      <c r="BT32" s="573"/>
      <c r="BU32" s="573"/>
      <c r="BV32" s="573"/>
      <c r="BW32" s="573"/>
      <c r="BX32" s="636">
        <v>48.5</v>
      </c>
      <c r="BY32" s="573"/>
      <c r="BZ32" s="573"/>
      <c r="CA32" s="573"/>
      <c r="CB32" s="630"/>
      <c r="CD32" s="662"/>
      <c r="CE32" s="663"/>
      <c r="CF32" s="625" t="s">
        <v>296</v>
      </c>
      <c r="CG32" s="622"/>
      <c r="CH32" s="622"/>
      <c r="CI32" s="622"/>
      <c r="CJ32" s="622"/>
      <c r="CK32" s="622"/>
      <c r="CL32" s="622"/>
      <c r="CM32" s="622"/>
      <c r="CN32" s="622"/>
      <c r="CO32" s="622"/>
      <c r="CP32" s="622"/>
      <c r="CQ32" s="623"/>
      <c r="CR32" s="588">
        <v>638</v>
      </c>
      <c r="CS32" s="589"/>
      <c r="CT32" s="589"/>
      <c r="CU32" s="589"/>
      <c r="CV32" s="589"/>
      <c r="CW32" s="589"/>
      <c r="CX32" s="589"/>
      <c r="CY32" s="590"/>
      <c r="CZ32" s="591">
        <v>0</v>
      </c>
      <c r="DA32" s="609"/>
      <c r="DB32" s="609"/>
      <c r="DC32" s="610"/>
      <c r="DD32" s="594">
        <v>638</v>
      </c>
      <c r="DE32" s="589"/>
      <c r="DF32" s="589"/>
      <c r="DG32" s="589"/>
      <c r="DH32" s="589"/>
      <c r="DI32" s="589"/>
      <c r="DJ32" s="589"/>
      <c r="DK32" s="590"/>
      <c r="DL32" s="594">
        <v>638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2056116</v>
      </c>
      <c r="S33" s="589"/>
      <c r="T33" s="589"/>
      <c r="U33" s="589"/>
      <c r="V33" s="589"/>
      <c r="W33" s="589"/>
      <c r="X33" s="589"/>
      <c r="Y33" s="590"/>
      <c r="Z33" s="641">
        <v>13.9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5075592</v>
      </c>
      <c r="CS33" s="607"/>
      <c r="CT33" s="607"/>
      <c r="CU33" s="607"/>
      <c r="CV33" s="607"/>
      <c r="CW33" s="607"/>
      <c r="CX33" s="607"/>
      <c r="CY33" s="608"/>
      <c r="CZ33" s="591">
        <v>35.6</v>
      </c>
      <c r="DA33" s="609"/>
      <c r="DB33" s="609"/>
      <c r="DC33" s="610"/>
      <c r="DD33" s="594">
        <v>3852413</v>
      </c>
      <c r="DE33" s="607"/>
      <c r="DF33" s="607"/>
      <c r="DG33" s="607"/>
      <c r="DH33" s="607"/>
      <c r="DI33" s="607"/>
      <c r="DJ33" s="607"/>
      <c r="DK33" s="608"/>
      <c r="DL33" s="594">
        <v>2951241</v>
      </c>
      <c r="DM33" s="607"/>
      <c r="DN33" s="607"/>
      <c r="DO33" s="607"/>
      <c r="DP33" s="607"/>
      <c r="DQ33" s="607"/>
      <c r="DR33" s="607"/>
      <c r="DS33" s="607"/>
      <c r="DT33" s="607"/>
      <c r="DU33" s="607"/>
      <c r="DV33" s="608"/>
      <c r="DW33" s="611">
        <v>40.9</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1564346</v>
      </c>
      <c r="CS34" s="589"/>
      <c r="CT34" s="589"/>
      <c r="CU34" s="589"/>
      <c r="CV34" s="589"/>
      <c r="CW34" s="589"/>
      <c r="CX34" s="589"/>
      <c r="CY34" s="590"/>
      <c r="CZ34" s="591">
        <v>11</v>
      </c>
      <c r="DA34" s="609"/>
      <c r="DB34" s="609"/>
      <c r="DC34" s="610"/>
      <c r="DD34" s="594">
        <v>1308885</v>
      </c>
      <c r="DE34" s="589"/>
      <c r="DF34" s="589"/>
      <c r="DG34" s="589"/>
      <c r="DH34" s="589"/>
      <c r="DI34" s="589"/>
      <c r="DJ34" s="589"/>
      <c r="DK34" s="590"/>
      <c r="DL34" s="594">
        <v>899696</v>
      </c>
      <c r="DM34" s="589"/>
      <c r="DN34" s="589"/>
      <c r="DO34" s="589"/>
      <c r="DP34" s="589"/>
      <c r="DQ34" s="589"/>
      <c r="DR34" s="589"/>
      <c r="DS34" s="589"/>
      <c r="DT34" s="589"/>
      <c r="DU34" s="589"/>
      <c r="DV34" s="590"/>
      <c r="DW34" s="611">
        <v>12.5</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451016</v>
      </c>
      <c r="S35" s="589"/>
      <c r="T35" s="589"/>
      <c r="U35" s="589"/>
      <c r="V35" s="589"/>
      <c r="W35" s="589"/>
      <c r="X35" s="589"/>
      <c r="Y35" s="590"/>
      <c r="Z35" s="641">
        <v>3.1</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1328764</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100056</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210349</v>
      </c>
      <c r="CS35" s="607"/>
      <c r="CT35" s="607"/>
      <c r="CU35" s="607"/>
      <c r="CV35" s="607"/>
      <c r="CW35" s="607"/>
      <c r="CX35" s="607"/>
      <c r="CY35" s="608"/>
      <c r="CZ35" s="591">
        <v>1.5</v>
      </c>
      <c r="DA35" s="609"/>
      <c r="DB35" s="609"/>
      <c r="DC35" s="610"/>
      <c r="DD35" s="594">
        <v>178143</v>
      </c>
      <c r="DE35" s="607"/>
      <c r="DF35" s="607"/>
      <c r="DG35" s="607"/>
      <c r="DH35" s="607"/>
      <c r="DI35" s="607"/>
      <c r="DJ35" s="607"/>
      <c r="DK35" s="608"/>
      <c r="DL35" s="594">
        <v>167346</v>
      </c>
      <c r="DM35" s="607"/>
      <c r="DN35" s="607"/>
      <c r="DO35" s="607"/>
      <c r="DP35" s="607"/>
      <c r="DQ35" s="607"/>
      <c r="DR35" s="607"/>
      <c r="DS35" s="607"/>
      <c r="DT35" s="607"/>
      <c r="DU35" s="607"/>
      <c r="DV35" s="608"/>
      <c r="DW35" s="611">
        <v>2.2999999999999998</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14757409</v>
      </c>
      <c r="S36" s="629"/>
      <c r="T36" s="629"/>
      <c r="U36" s="629"/>
      <c r="V36" s="629"/>
      <c r="W36" s="629"/>
      <c r="X36" s="629"/>
      <c r="Y36" s="632"/>
      <c r="Z36" s="633">
        <v>100</v>
      </c>
      <c r="AA36" s="633"/>
      <c r="AB36" s="633"/>
      <c r="AC36" s="633"/>
      <c r="AD36" s="634">
        <v>6772453</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261795</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49925</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1394324</v>
      </c>
      <c r="CS36" s="589"/>
      <c r="CT36" s="589"/>
      <c r="CU36" s="589"/>
      <c r="CV36" s="589"/>
      <c r="CW36" s="589"/>
      <c r="CX36" s="589"/>
      <c r="CY36" s="590"/>
      <c r="CZ36" s="591">
        <v>9.8000000000000007</v>
      </c>
      <c r="DA36" s="609"/>
      <c r="DB36" s="609"/>
      <c r="DC36" s="610"/>
      <c r="DD36" s="594">
        <v>1048977</v>
      </c>
      <c r="DE36" s="589"/>
      <c r="DF36" s="589"/>
      <c r="DG36" s="589"/>
      <c r="DH36" s="589"/>
      <c r="DI36" s="589"/>
      <c r="DJ36" s="589"/>
      <c r="DK36" s="590"/>
      <c r="DL36" s="594">
        <v>822819</v>
      </c>
      <c r="DM36" s="589"/>
      <c r="DN36" s="589"/>
      <c r="DO36" s="589"/>
      <c r="DP36" s="589"/>
      <c r="DQ36" s="589"/>
      <c r="DR36" s="589"/>
      <c r="DS36" s="589"/>
      <c r="DT36" s="589"/>
      <c r="DU36" s="589"/>
      <c r="DV36" s="590"/>
      <c r="DW36" s="611">
        <v>11.4</v>
      </c>
      <c r="DX36" s="612"/>
      <c r="DY36" s="612"/>
      <c r="DZ36" s="612"/>
      <c r="EA36" s="612"/>
      <c r="EB36" s="612"/>
      <c r="EC36" s="613"/>
    </row>
    <row r="37" spans="2:133" ht="11.25" customHeight="1">
      <c r="AQ37" s="614" t="s">
        <v>311</v>
      </c>
      <c r="AR37" s="615"/>
      <c r="AS37" s="615"/>
      <c r="AT37" s="615"/>
      <c r="AU37" s="615"/>
      <c r="AV37" s="615"/>
      <c r="AW37" s="615"/>
      <c r="AX37" s="615"/>
      <c r="AY37" s="616"/>
      <c r="AZ37" s="588">
        <v>40201</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3302</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496442</v>
      </c>
      <c r="CS37" s="607"/>
      <c r="CT37" s="607"/>
      <c r="CU37" s="607"/>
      <c r="CV37" s="607"/>
      <c r="CW37" s="607"/>
      <c r="CX37" s="607"/>
      <c r="CY37" s="608"/>
      <c r="CZ37" s="591">
        <v>3.5</v>
      </c>
      <c r="DA37" s="609"/>
      <c r="DB37" s="609"/>
      <c r="DC37" s="610"/>
      <c r="DD37" s="594">
        <v>496442</v>
      </c>
      <c r="DE37" s="607"/>
      <c r="DF37" s="607"/>
      <c r="DG37" s="607"/>
      <c r="DH37" s="607"/>
      <c r="DI37" s="607"/>
      <c r="DJ37" s="607"/>
      <c r="DK37" s="608"/>
      <c r="DL37" s="594">
        <v>496442</v>
      </c>
      <c r="DM37" s="607"/>
      <c r="DN37" s="607"/>
      <c r="DO37" s="607"/>
      <c r="DP37" s="607"/>
      <c r="DQ37" s="607"/>
      <c r="DR37" s="607"/>
      <c r="DS37" s="607"/>
      <c r="DT37" s="607"/>
      <c r="DU37" s="607"/>
      <c r="DV37" s="608"/>
      <c r="DW37" s="611">
        <v>6.9</v>
      </c>
      <c r="DX37" s="612"/>
      <c r="DY37" s="612"/>
      <c r="DZ37" s="612"/>
      <c r="EA37" s="612"/>
      <c r="EB37" s="612"/>
      <c r="EC37" s="613"/>
    </row>
    <row r="38" spans="2:133" ht="11.25" customHeight="1">
      <c r="AQ38" s="614" t="s">
        <v>314</v>
      </c>
      <c r="AR38" s="615"/>
      <c r="AS38" s="615"/>
      <c r="AT38" s="615"/>
      <c r="AU38" s="615"/>
      <c r="AV38" s="615"/>
      <c r="AW38" s="615"/>
      <c r="AX38" s="615"/>
      <c r="AY38" s="616"/>
      <c r="AZ38" s="588">
        <v>16486</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5492</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1288563</v>
      </c>
      <c r="CS38" s="589"/>
      <c r="CT38" s="589"/>
      <c r="CU38" s="589"/>
      <c r="CV38" s="589"/>
      <c r="CW38" s="589"/>
      <c r="CX38" s="589"/>
      <c r="CY38" s="590"/>
      <c r="CZ38" s="591">
        <v>9</v>
      </c>
      <c r="DA38" s="609"/>
      <c r="DB38" s="609"/>
      <c r="DC38" s="610"/>
      <c r="DD38" s="594">
        <v>1143945</v>
      </c>
      <c r="DE38" s="589"/>
      <c r="DF38" s="589"/>
      <c r="DG38" s="589"/>
      <c r="DH38" s="589"/>
      <c r="DI38" s="589"/>
      <c r="DJ38" s="589"/>
      <c r="DK38" s="590"/>
      <c r="DL38" s="594">
        <v>1060499</v>
      </c>
      <c r="DM38" s="589"/>
      <c r="DN38" s="589"/>
      <c r="DO38" s="589"/>
      <c r="DP38" s="589"/>
      <c r="DQ38" s="589"/>
      <c r="DR38" s="589"/>
      <c r="DS38" s="589"/>
      <c r="DT38" s="589"/>
      <c r="DU38" s="589"/>
      <c r="DV38" s="590"/>
      <c r="DW38" s="611">
        <v>14.7</v>
      </c>
      <c r="DX38" s="612"/>
      <c r="DY38" s="612"/>
      <c r="DZ38" s="612"/>
      <c r="EA38" s="612"/>
      <c r="EB38" s="612"/>
      <c r="EC38" s="613"/>
    </row>
    <row r="39" spans="2:133" ht="11.25" customHeight="1">
      <c r="AQ39" s="614" t="s">
        <v>317</v>
      </c>
      <c r="AR39" s="615"/>
      <c r="AS39" s="615"/>
      <c r="AT39" s="615"/>
      <c r="AU39" s="615"/>
      <c r="AV39" s="615"/>
      <c r="AW39" s="615"/>
      <c r="AX39" s="615"/>
      <c r="AY39" s="616"/>
      <c r="AZ39" s="588" t="s">
        <v>108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95</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189769</v>
      </c>
      <c r="CS39" s="607"/>
      <c r="CT39" s="607"/>
      <c r="CU39" s="607"/>
      <c r="CV39" s="607"/>
      <c r="CW39" s="607"/>
      <c r="CX39" s="607"/>
      <c r="CY39" s="608"/>
      <c r="CZ39" s="591">
        <v>1.3</v>
      </c>
      <c r="DA39" s="609"/>
      <c r="DB39" s="609"/>
      <c r="DC39" s="610"/>
      <c r="DD39" s="594">
        <v>171582</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201941</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95</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428241</v>
      </c>
      <c r="CS40" s="589"/>
      <c r="CT40" s="589"/>
      <c r="CU40" s="589"/>
      <c r="CV40" s="589"/>
      <c r="CW40" s="589"/>
      <c r="CX40" s="589"/>
      <c r="CY40" s="590"/>
      <c r="CZ40" s="591">
        <v>3</v>
      </c>
      <c r="DA40" s="609"/>
      <c r="DB40" s="609"/>
      <c r="DC40" s="610"/>
      <c r="DD40" s="594">
        <v>881</v>
      </c>
      <c r="DE40" s="589"/>
      <c r="DF40" s="589"/>
      <c r="DG40" s="589"/>
      <c r="DH40" s="589"/>
      <c r="DI40" s="589"/>
      <c r="DJ40" s="589"/>
      <c r="DK40" s="590"/>
      <c r="DL40" s="594">
        <v>881</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808341</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351</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3664290</v>
      </c>
      <c r="CS42" s="589"/>
      <c r="CT42" s="589"/>
      <c r="CU42" s="589"/>
      <c r="CV42" s="589"/>
      <c r="CW42" s="589"/>
      <c r="CX42" s="589"/>
      <c r="CY42" s="590"/>
      <c r="CZ42" s="591">
        <v>25.7</v>
      </c>
      <c r="DA42" s="592"/>
      <c r="DB42" s="592"/>
      <c r="DC42" s="593"/>
      <c r="DD42" s="594">
        <v>424441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160781</v>
      </c>
      <c r="CS43" s="607"/>
      <c r="CT43" s="607"/>
      <c r="CU43" s="607"/>
      <c r="CV43" s="607"/>
      <c r="CW43" s="607"/>
      <c r="CX43" s="607"/>
      <c r="CY43" s="608"/>
      <c r="CZ43" s="591">
        <v>1.1000000000000001</v>
      </c>
      <c r="DA43" s="609"/>
      <c r="DB43" s="609"/>
      <c r="DC43" s="610"/>
      <c r="DD43" s="594">
        <v>116037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3642127</v>
      </c>
      <c r="CS44" s="589"/>
      <c r="CT44" s="589"/>
      <c r="CU44" s="589"/>
      <c r="CV44" s="589"/>
      <c r="CW44" s="589"/>
      <c r="CX44" s="589"/>
      <c r="CY44" s="590"/>
      <c r="CZ44" s="591">
        <v>25.5</v>
      </c>
      <c r="DA44" s="592"/>
      <c r="DB44" s="592"/>
      <c r="DC44" s="593"/>
      <c r="DD44" s="594">
        <v>424441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2889701</v>
      </c>
      <c r="CS45" s="607"/>
      <c r="CT45" s="607"/>
      <c r="CU45" s="607"/>
      <c r="CV45" s="607"/>
      <c r="CW45" s="607"/>
      <c r="CX45" s="607"/>
      <c r="CY45" s="608"/>
      <c r="CZ45" s="591">
        <v>20.2</v>
      </c>
      <c r="DA45" s="609"/>
      <c r="DB45" s="609"/>
      <c r="DC45" s="610"/>
      <c r="DD45" s="594">
        <v>63194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688619</v>
      </c>
      <c r="CS46" s="589"/>
      <c r="CT46" s="589"/>
      <c r="CU46" s="589"/>
      <c r="CV46" s="589"/>
      <c r="CW46" s="589"/>
      <c r="CX46" s="589"/>
      <c r="CY46" s="590"/>
      <c r="CZ46" s="591">
        <v>4.8</v>
      </c>
      <c r="DA46" s="592"/>
      <c r="DB46" s="592"/>
      <c r="DC46" s="593"/>
      <c r="DD46" s="594">
        <v>352306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22163</v>
      </c>
      <c r="CS47" s="607"/>
      <c r="CT47" s="607"/>
      <c r="CU47" s="607"/>
      <c r="CV47" s="607"/>
      <c r="CW47" s="607"/>
      <c r="CX47" s="607"/>
      <c r="CY47" s="608"/>
      <c r="CZ47" s="591">
        <v>0.2</v>
      </c>
      <c r="DA47" s="609"/>
      <c r="DB47" s="609"/>
      <c r="DC47" s="610"/>
      <c r="DD47" s="594" t="s">
        <v>117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14273405</v>
      </c>
      <c r="CS49" s="573"/>
      <c r="CT49" s="573"/>
      <c r="CU49" s="573"/>
      <c r="CV49" s="573"/>
      <c r="CW49" s="573"/>
      <c r="CX49" s="573"/>
      <c r="CY49" s="574"/>
      <c r="CZ49" s="575">
        <v>100</v>
      </c>
      <c r="DA49" s="576"/>
      <c r="DB49" s="576"/>
      <c r="DC49" s="577"/>
      <c r="DD49" s="578">
        <v>8136292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14672</v>
      </c>
      <c r="R7" s="1101"/>
      <c r="S7" s="1101"/>
      <c r="T7" s="1101"/>
      <c r="U7" s="1101"/>
      <c r="V7" s="1101">
        <v>14191</v>
      </c>
      <c r="W7" s="1101"/>
      <c r="X7" s="1101"/>
      <c r="Y7" s="1101"/>
      <c r="Z7" s="1101"/>
      <c r="AA7" s="1101">
        <v>481</v>
      </c>
      <c r="AB7" s="1101"/>
      <c r="AC7" s="1101"/>
      <c r="AD7" s="1101"/>
      <c r="AE7" s="1102"/>
      <c r="AF7" s="1103">
        <v>417</v>
      </c>
      <c r="AG7" s="1104"/>
      <c r="AH7" s="1104"/>
      <c r="AI7" s="1104"/>
      <c r="AJ7" s="1105"/>
      <c r="AK7" s="1087">
        <v>100</v>
      </c>
      <c r="AL7" s="1088"/>
      <c r="AM7" s="1088"/>
      <c r="AN7" s="1088"/>
      <c r="AO7" s="1088"/>
      <c r="AP7" s="1088">
        <v>12256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-1</v>
      </c>
      <c r="CI7" s="1085"/>
      <c r="CJ7" s="1085"/>
      <c r="CK7" s="1085"/>
      <c r="CL7" s="1086"/>
      <c r="CM7" s="1084">
        <v>51</v>
      </c>
      <c r="CN7" s="1085"/>
      <c r="CO7" s="1085"/>
      <c r="CP7" s="1085"/>
      <c r="CQ7" s="1086"/>
      <c r="CR7" s="1084">
        <v>30</v>
      </c>
      <c r="CS7" s="1085"/>
      <c r="CT7" s="1085"/>
      <c r="CU7" s="1085"/>
      <c r="CV7" s="1086"/>
      <c r="CW7" s="1084">
        <v>11</v>
      </c>
      <c r="CX7" s="1085"/>
      <c r="CY7" s="1085"/>
      <c r="CZ7" s="1085"/>
      <c r="DA7" s="1086"/>
      <c r="DB7" s="1084" t="s">
        <v>550</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c r="A8" s="212">
        <v>2</v>
      </c>
      <c r="B8" s="1033" t="s">
        <v>361</v>
      </c>
      <c r="C8" s="1034"/>
      <c r="D8" s="1034"/>
      <c r="E8" s="1034"/>
      <c r="F8" s="1034"/>
      <c r="G8" s="1034"/>
      <c r="H8" s="1034"/>
      <c r="I8" s="1034"/>
      <c r="J8" s="1034"/>
      <c r="K8" s="1034"/>
      <c r="L8" s="1034"/>
      <c r="M8" s="1034"/>
      <c r="N8" s="1034"/>
      <c r="O8" s="1034"/>
      <c r="P8" s="1035"/>
      <c r="Q8" s="1039">
        <v>39</v>
      </c>
      <c r="R8" s="1040"/>
      <c r="S8" s="1040"/>
      <c r="T8" s="1040"/>
      <c r="U8" s="1040"/>
      <c r="V8" s="1040">
        <v>37</v>
      </c>
      <c r="W8" s="1040"/>
      <c r="X8" s="1040"/>
      <c r="Y8" s="1040"/>
      <c r="Z8" s="1040"/>
      <c r="AA8" s="1040">
        <v>2</v>
      </c>
      <c r="AB8" s="1040"/>
      <c r="AC8" s="1040"/>
      <c r="AD8" s="1040"/>
      <c r="AE8" s="1041"/>
      <c r="AF8" s="1015">
        <v>2</v>
      </c>
      <c r="AG8" s="1016"/>
      <c r="AH8" s="1016"/>
      <c r="AI8" s="1016"/>
      <c r="AJ8" s="1017"/>
      <c r="AK8" s="1082">
        <v>6</v>
      </c>
      <c r="AL8" s="1083"/>
      <c r="AM8" s="1083"/>
      <c r="AN8" s="1083"/>
      <c r="AO8" s="1083"/>
      <c r="AP8" s="1083" t="s">
        <v>550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0</v>
      </c>
      <c r="CI8" s="986"/>
      <c r="CJ8" s="986"/>
      <c r="CK8" s="986"/>
      <c r="CL8" s="987"/>
      <c r="CM8" s="985">
        <v>17</v>
      </c>
      <c r="CN8" s="986"/>
      <c r="CO8" s="986"/>
      <c r="CP8" s="986"/>
      <c r="CQ8" s="987"/>
      <c r="CR8" s="985">
        <v>5</v>
      </c>
      <c r="CS8" s="986"/>
      <c r="CT8" s="986"/>
      <c r="CU8" s="986"/>
      <c r="CV8" s="987"/>
      <c r="CW8" s="985" t="s">
        <v>550</v>
      </c>
      <c r="CX8" s="986"/>
      <c r="CY8" s="986"/>
      <c r="CZ8" s="986"/>
      <c r="DA8" s="987"/>
      <c r="DB8" s="985" t="s">
        <v>550</v>
      </c>
      <c r="DC8" s="986"/>
      <c r="DD8" s="986"/>
      <c r="DE8" s="986"/>
      <c r="DF8" s="987"/>
      <c r="DG8" s="985" t="s">
        <v>550</v>
      </c>
      <c r="DH8" s="986"/>
      <c r="DI8" s="986"/>
      <c r="DJ8" s="986"/>
      <c r="DK8" s="987"/>
      <c r="DL8" s="985" t="s">
        <v>550</v>
      </c>
      <c r="DM8" s="986"/>
      <c r="DN8" s="986"/>
      <c r="DO8" s="986"/>
      <c r="DP8" s="987"/>
      <c r="DQ8" s="985" t="s">
        <v>550</v>
      </c>
      <c r="DR8" s="986"/>
      <c r="DS8" s="986"/>
      <c r="DT8" s="986"/>
      <c r="DU8" s="987"/>
      <c r="DV8" s="988"/>
      <c r="DW8" s="989"/>
      <c r="DX8" s="989"/>
      <c r="DY8" s="989"/>
      <c r="DZ8" s="990"/>
      <c r="EA8" s="205"/>
    </row>
    <row r="9" spans="1:131" s="206" customFormat="1" ht="26.25" customHeight="1">
      <c r="A9" s="212">
        <v>3</v>
      </c>
      <c r="B9" s="1033" t="s">
        <v>362</v>
      </c>
      <c r="C9" s="1034"/>
      <c r="D9" s="1034"/>
      <c r="E9" s="1034"/>
      <c r="F9" s="1034"/>
      <c r="G9" s="1034"/>
      <c r="H9" s="1034"/>
      <c r="I9" s="1034"/>
      <c r="J9" s="1034"/>
      <c r="K9" s="1034"/>
      <c r="L9" s="1034"/>
      <c r="M9" s="1034"/>
      <c r="N9" s="1034"/>
      <c r="O9" s="1034"/>
      <c r="P9" s="1035"/>
      <c r="Q9" s="1039">
        <v>58</v>
      </c>
      <c r="R9" s="1040"/>
      <c r="S9" s="1040"/>
      <c r="T9" s="1040"/>
      <c r="U9" s="1040"/>
      <c r="V9" s="1040">
        <v>57</v>
      </c>
      <c r="W9" s="1040"/>
      <c r="X9" s="1040"/>
      <c r="Y9" s="1040"/>
      <c r="Z9" s="1040"/>
      <c r="AA9" s="1040">
        <v>1</v>
      </c>
      <c r="AB9" s="1040"/>
      <c r="AC9" s="1040"/>
      <c r="AD9" s="1040"/>
      <c r="AE9" s="1041"/>
      <c r="AF9" s="1015">
        <v>1</v>
      </c>
      <c r="AG9" s="1016"/>
      <c r="AH9" s="1016"/>
      <c r="AI9" s="1016"/>
      <c r="AJ9" s="1017"/>
      <c r="AK9" s="1082">
        <v>12</v>
      </c>
      <c r="AL9" s="1083"/>
      <c r="AM9" s="1083"/>
      <c r="AN9" s="1083"/>
      <c r="AO9" s="1083"/>
      <c r="AP9" s="1083">
        <v>41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14757</v>
      </c>
      <c r="R23" s="1065"/>
      <c r="S23" s="1065"/>
      <c r="T23" s="1065"/>
      <c r="U23" s="1065"/>
      <c r="V23" s="1065">
        <v>14273</v>
      </c>
      <c r="W23" s="1065"/>
      <c r="X23" s="1065"/>
      <c r="Y23" s="1065"/>
      <c r="Z23" s="1065"/>
      <c r="AA23" s="1065">
        <v>484</v>
      </c>
      <c r="AB23" s="1065"/>
      <c r="AC23" s="1065"/>
      <c r="AD23" s="1065"/>
      <c r="AE23" s="1066"/>
      <c r="AF23" s="1067">
        <v>420</v>
      </c>
      <c r="AG23" s="1065"/>
      <c r="AH23" s="1065"/>
      <c r="AI23" s="1065"/>
      <c r="AJ23" s="1068"/>
      <c r="AK23" s="1069"/>
      <c r="AL23" s="1070"/>
      <c r="AM23" s="1070"/>
      <c r="AN23" s="1070"/>
      <c r="AO23" s="1070"/>
      <c r="AP23" s="1065">
        <v>12297</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3200</v>
      </c>
      <c r="R28" s="1050"/>
      <c r="S28" s="1050"/>
      <c r="T28" s="1050"/>
      <c r="U28" s="1050"/>
      <c r="V28" s="1050">
        <v>3100</v>
      </c>
      <c r="W28" s="1050"/>
      <c r="X28" s="1050"/>
      <c r="Y28" s="1050"/>
      <c r="Z28" s="1050"/>
      <c r="AA28" s="1050">
        <v>100</v>
      </c>
      <c r="AB28" s="1050"/>
      <c r="AC28" s="1050"/>
      <c r="AD28" s="1050"/>
      <c r="AE28" s="1051"/>
      <c r="AF28" s="1052">
        <v>100</v>
      </c>
      <c r="AG28" s="1050"/>
      <c r="AH28" s="1050"/>
      <c r="AI28" s="1050"/>
      <c r="AJ28" s="1053"/>
      <c r="AK28" s="1054">
        <v>202</v>
      </c>
      <c r="AL28" s="1042"/>
      <c r="AM28" s="1042"/>
      <c r="AN28" s="1042"/>
      <c r="AO28" s="1042"/>
      <c r="AP28" s="1042" t="s">
        <v>550</v>
      </c>
      <c r="AQ28" s="1042"/>
      <c r="AR28" s="1042"/>
      <c r="AS28" s="1042"/>
      <c r="AT28" s="1042"/>
      <c r="AU28" s="1042" t="s">
        <v>550</v>
      </c>
      <c r="AV28" s="1042"/>
      <c r="AW28" s="1042"/>
      <c r="AX28" s="1042"/>
      <c r="AY28" s="1042"/>
      <c r="AZ28" s="1043">
        <v>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2873</v>
      </c>
      <c r="R29" s="1040"/>
      <c r="S29" s="1040"/>
      <c r="T29" s="1040"/>
      <c r="U29" s="1040"/>
      <c r="V29" s="1040">
        <v>2845</v>
      </c>
      <c r="W29" s="1040"/>
      <c r="X29" s="1040"/>
      <c r="Y29" s="1040"/>
      <c r="Z29" s="1040"/>
      <c r="AA29" s="1040">
        <v>28</v>
      </c>
      <c r="AB29" s="1040"/>
      <c r="AC29" s="1040"/>
      <c r="AD29" s="1040"/>
      <c r="AE29" s="1041"/>
      <c r="AF29" s="1015">
        <v>28</v>
      </c>
      <c r="AG29" s="1016"/>
      <c r="AH29" s="1016"/>
      <c r="AI29" s="1016"/>
      <c r="AJ29" s="1017"/>
      <c r="AK29" s="976">
        <v>413</v>
      </c>
      <c r="AL29" s="967"/>
      <c r="AM29" s="967"/>
      <c r="AN29" s="967"/>
      <c r="AO29" s="967"/>
      <c r="AP29" s="967" t="s">
        <v>550</v>
      </c>
      <c r="AQ29" s="967"/>
      <c r="AR29" s="967"/>
      <c r="AS29" s="967"/>
      <c r="AT29" s="967"/>
      <c r="AU29" s="967" t="s">
        <v>550</v>
      </c>
      <c r="AV29" s="967"/>
      <c r="AW29" s="967"/>
      <c r="AX29" s="967"/>
      <c r="AY29" s="967"/>
      <c r="AZ29" s="1038">
        <v>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300</v>
      </c>
      <c r="R30" s="1040"/>
      <c r="S30" s="1040"/>
      <c r="T30" s="1040"/>
      <c r="U30" s="1040"/>
      <c r="V30" s="1040">
        <v>300</v>
      </c>
      <c r="W30" s="1040"/>
      <c r="X30" s="1040"/>
      <c r="Y30" s="1040"/>
      <c r="Z30" s="1040"/>
      <c r="AA30" s="1040">
        <v>0</v>
      </c>
      <c r="AB30" s="1040"/>
      <c r="AC30" s="1040"/>
      <c r="AD30" s="1040"/>
      <c r="AE30" s="1041"/>
      <c r="AF30" s="1015">
        <v>0</v>
      </c>
      <c r="AG30" s="1016"/>
      <c r="AH30" s="1016"/>
      <c r="AI30" s="1016"/>
      <c r="AJ30" s="1017"/>
      <c r="AK30" s="976">
        <v>90</v>
      </c>
      <c r="AL30" s="967"/>
      <c r="AM30" s="967"/>
      <c r="AN30" s="967"/>
      <c r="AO30" s="967"/>
      <c r="AP30" s="967" t="s">
        <v>550</v>
      </c>
      <c r="AQ30" s="967"/>
      <c r="AR30" s="967"/>
      <c r="AS30" s="967"/>
      <c r="AT30" s="967"/>
      <c r="AU30" s="967" t="s">
        <v>550</v>
      </c>
      <c r="AV30" s="967"/>
      <c r="AW30" s="967"/>
      <c r="AX30" s="967"/>
      <c r="AY30" s="967"/>
      <c r="AZ30" s="1038">
        <v>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500</v>
      </c>
      <c r="R31" s="1040"/>
      <c r="S31" s="1040"/>
      <c r="T31" s="1040"/>
      <c r="U31" s="1040"/>
      <c r="V31" s="1040">
        <v>487</v>
      </c>
      <c r="W31" s="1040"/>
      <c r="X31" s="1040"/>
      <c r="Y31" s="1040"/>
      <c r="Z31" s="1040"/>
      <c r="AA31" s="1040">
        <v>13</v>
      </c>
      <c r="AB31" s="1040"/>
      <c r="AC31" s="1040"/>
      <c r="AD31" s="1040"/>
      <c r="AE31" s="1041"/>
      <c r="AF31" s="1015">
        <v>817</v>
      </c>
      <c r="AG31" s="1016"/>
      <c r="AH31" s="1016"/>
      <c r="AI31" s="1016"/>
      <c r="AJ31" s="1017"/>
      <c r="AK31" s="976">
        <v>35</v>
      </c>
      <c r="AL31" s="967"/>
      <c r="AM31" s="967"/>
      <c r="AN31" s="967"/>
      <c r="AO31" s="967"/>
      <c r="AP31" s="967">
        <v>2366</v>
      </c>
      <c r="AQ31" s="967"/>
      <c r="AR31" s="967"/>
      <c r="AS31" s="967"/>
      <c r="AT31" s="967"/>
      <c r="AU31" s="967">
        <v>357</v>
      </c>
      <c r="AV31" s="967"/>
      <c r="AW31" s="967"/>
      <c r="AX31" s="967"/>
      <c r="AY31" s="967"/>
      <c r="AZ31" s="1038">
        <v>0</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984</v>
      </c>
      <c r="R32" s="1040"/>
      <c r="S32" s="1040"/>
      <c r="T32" s="1040"/>
      <c r="U32" s="1040"/>
      <c r="V32" s="1040">
        <v>983</v>
      </c>
      <c r="W32" s="1040"/>
      <c r="X32" s="1040"/>
      <c r="Y32" s="1040"/>
      <c r="Z32" s="1040"/>
      <c r="AA32" s="1040">
        <v>1</v>
      </c>
      <c r="AB32" s="1040"/>
      <c r="AC32" s="1040"/>
      <c r="AD32" s="1040"/>
      <c r="AE32" s="1041"/>
      <c r="AF32" s="1015" t="s">
        <v>382</v>
      </c>
      <c r="AG32" s="1016"/>
      <c r="AH32" s="1016"/>
      <c r="AI32" s="1016"/>
      <c r="AJ32" s="1017"/>
      <c r="AK32" s="976">
        <v>172</v>
      </c>
      <c r="AL32" s="967"/>
      <c r="AM32" s="967"/>
      <c r="AN32" s="967"/>
      <c r="AO32" s="967"/>
      <c r="AP32" s="967">
        <v>5879</v>
      </c>
      <c r="AQ32" s="967"/>
      <c r="AR32" s="967"/>
      <c r="AS32" s="967"/>
      <c r="AT32" s="967"/>
      <c r="AU32" s="967">
        <v>2275</v>
      </c>
      <c r="AV32" s="967"/>
      <c r="AW32" s="967"/>
      <c r="AX32" s="967"/>
      <c r="AY32" s="967"/>
      <c r="AZ32" s="1038">
        <v>0</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150</v>
      </c>
      <c r="R33" s="1040"/>
      <c r="S33" s="1040"/>
      <c r="T33" s="1040"/>
      <c r="U33" s="1040"/>
      <c r="V33" s="1040">
        <v>150</v>
      </c>
      <c r="W33" s="1040"/>
      <c r="X33" s="1040"/>
      <c r="Y33" s="1040"/>
      <c r="Z33" s="1040"/>
      <c r="AA33" s="1040" t="s">
        <v>550</v>
      </c>
      <c r="AB33" s="1040"/>
      <c r="AC33" s="1040"/>
      <c r="AD33" s="1040"/>
      <c r="AE33" s="1041"/>
      <c r="AF33" s="1015" t="s">
        <v>382</v>
      </c>
      <c r="AG33" s="1016"/>
      <c r="AH33" s="1016"/>
      <c r="AI33" s="1016"/>
      <c r="AJ33" s="1017"/>
      <c r="AK33" s="976">
        <v>90</v>
      </c>
      <c r="AL33" s="967"/>
      <c r="AM33" s="967"/>
      <c r="AN33" s="967"/>
      <c r="AO33" s="967"/>
      <c r="AP33" s="967">
        <v>1488</v>
      </c>
      <c r="AQ33" s="967"/>
      <c r="AR33" s="967"/>
      <c r="AS33" s="967"/>
      <c r="AT33" s="967"/>
      <c r="AU33" s="967">
        <v>1476</v>
      </c>
      <c r="AV33" s="967"/>
      <c r="AW33" s="967"/>
      <c r="AX33" s="967"/>
      <c r="AY33" s="967"/>
      <c r="AZ33" s="1038">
        <v>0</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166</v>
      </c>
      <c r="R34" s="1040"/>
      <c r="S34" s="1040"/>
      <c r="T34" s="1040"/>
      <c r="U34" s="1040"/>
      <c r="V34" s="1040">
        <v>166</v>
      </c>
      <c r="W34" s="1040"/>
      <c r="X34" s="1040"/>
      <c r="Y34" s="1040"/>
      <c r="Z34" s="1040"/>
      <c r="AA34" s="1040" t="s">
        <v>550</v>
      </c>
      <c r="AB34" s="1040"/>
      <c r="AC34" s="1040"/>
      <c r="AD34" s="1040"/>
      <c r="AE34" s="1041"/>
      <c r="AF34" s="1015" t="s">
        <v>382</v>
      </c>
      <c r="AG34" s="1016"/>
      <c r="AH34" s="1016"/>
      <c r="AI34" s="1016"/>
      <c r="AJ34" s="1017"/>
      <c r="AK34" s="976">
        <v>25</v>
      </c>
      <c r="AL34" s="967"/>
      <c r="AM34" s="967"/>
      <c r="AN34" s="967"/>
      <c r="AO34" s="967"/>
      <c r="AP34" s="967">
        <v>206</v>
      </c>
      <c r="AQ34" s="967"/>
      <c r="AR34" s="967"/>
      <c r="AS34" s="967"/>
      <c r="AT34" s="967"/>
      <c r="AU34" s="967">
        <v>160</v>
      </c>
      <c r="AV34" s="967"/>
      <c r="AW34" s="967"/>
      <c r="AX34" s="967"/>
      <c r="AY34" s="967"/>
      <c r="AZ34" s="1038">
        <v>0</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945</v>
      </c>
      <c r="AG63" s="955"/>
      <c r="AH63" s="955"/>
      <c r="AI63" s="955"/>
      <c r="AJ63" s="1026"/>
      <c r="AK63" s="1027"/>
      <c r="AL63" s="959"/>
      <c r="AM63" s="959"/>
      <c r="AN63" s="959"/>
      <c r="AO63" s="959"/>
      <c r="AP63" s="955">
        <v>9939</v>
      </c>
      <c r="AQ63" s="955"/>
      <c r="AR63" s="955"/>
      <c r="AS63" s="955"/>
      <c r="AT63" s="955"/>
      <c r="AU63" s="955">
        <v>4268</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390</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42</v>
      </c>
      <c r="R68" s="978"/>
      <c r="S68" s="978"/>
      <c r="T68" s="978"/>
      <c r="U68" s="978"/>
      <c r="V68" s="978">
        <v>41</v>
      </c>
      <c r="W68" s="978"/>
      <c r="X68" s="978"/>
      <c r="Y68" s="978"/>
      <c r="Z68" s="978"/>
      <c r="AA68" s="978">
        <v>1</v>
      </c>
      <c r="AB68" s="978"/>
      <c r="AC68" s="978"/>
      <c r="AD68" s="978"/>
      <c r="AE68" s="978"/>
      <c r="AF68" s="978">
        <v>1</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1243</v>
      </c>
      <c r="R69" s="967"/>
      <c r="S69" s="967"/>
      <c r="T69" s="967"/>
      <c r="U69" s="967"/>
      <c r="V69" s="967">
        <v>1218</v>
      </c>
      <c r="W69" s="967"/>
      <c r="X69" s="967"/>
      <c r="Y69" s="967"/>
      <c r="Z69" s="967"/>
      <c r="AA69" s="967">
        <v>25</v>
      </c>
      <c r="AB69" s="967"/>
      <c r="AC69" s="967"/>
      <c r="AD69" s="967"/>
      <c r="AE69" s="967"/>
      <c r="AF69" s="967">
        <v>25</v>
      </c>
      <c r="AG69" s="967"/>
      <c r="AH69" s="967"/>
      <c r="AI69" s="967"/>
      <c r="AJ69" s="967"/>
      <c r="AK69" s="967">
        <v>0</v>
      </c>
      <c r="AL69" s="967"/>
      <c r="AM69" s="967"/>
      <c r="AN69" s="967"/>
      <c r="AO69" s="967"/>
      <c r="AP69" s="967">
        <v>2002</v>
      </c>
      <c r="AQ69" s="967"/>
      <c r="AR69" s="967"/>
      <c r="AS69" s="967"/>
      <c r="AT69" s="967"/>
      <c r="AU69" s="967">
        <v>773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5</v>
      </c>
      <c r="R70" s="967"/>
      <c r="S70" s="967"/>
      <c r="T70" s="967"/>
      <c r="U70" s="967"/>
      <c r="V70" s="967">
        <v>5</v>
      </c>
      <c r="W70" s="967"/>
      <c r="X70" s="967"/>
      <c r="Y70" s="967"/>
      <c r="Z70" s="967"/>
      <c r="AA70" s="967">
        <v>0</v>
      </c>
      <c r="AB70" s="967"/>
      <c r="AC70" s="967"/>
      <c r="AD70" s="967"/>
      <c r="AE70" s="967"/>
      <c r="AF70" s="967">
        <v>0</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4629</v>
      </c>
      <c r="R71" s="967"/>
      <c r="S71" s="967"/>
      <c r="T71" s="967"/>
      <c r="U71" s="967"/>
      <c r="V71" s="967">
        <v>4611</v>
      </c>
      <c r="W71" s="967"/>
      <c r="X71" s="967"/>
      <c r="Y71" s="967"/>
      <c r="Z71" s="967"/>
      <c r="AA71" s="967">
        <v>18</v>
      </c>
      <c r="AB71" s="967"/>
      <c r="AC71" s="967"/>
      <c r="AD71" s="967"/>
      <c r="AE71" s="967"/>
      <c r="AF71" s="967">
        <v>18</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122</v>
      </c>
      <c r="R72" s="967"/>
      <c r="S72" s="967"/>
      <c r="T72" s="967"/>
      <c r="U72" s="967"/>
      <c r="V72" s="967">
        <v>113</v>
      </c>
      <c r="W72" s="967"/>
      <c r="X72" s="967"/>
      <c r="Y72" s="967"/>
      <c r="Z72" s="967"/>
      <c r="AA72" s="967">
        <v>9</v>
      </c>
      <c r="AB72" s="967"/>
      <c r="AC72" s="967"/>
      <c r="AD72" s="967"/>
      <c r="AE72" s="967"/>
      <c r="AF72" s="967">
        <v>9</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456</v>
      </c>
      <c r="R73" s="967"/>
      <c r="S73" s="967"/>
      <c r="T73" s="967"/>
      <c r="U73" s="967"/>
      <c r="V73" s="967">
        <v>442</v>
      </c>
      <c r="W73" s="967"/>
      <c r="X73" s="967"/>
      <c r="Y73" s="967"/>
      <c r="Z73" s="967"/>
      <c r="AA73" s="967">
        <v>15</v>
      </c>
      <c r="AB73" s="967"/>
      <c r="AC73" s="967"/>
      <c r="AD73" s="967"/>
      <c r="AE73" s="967"/>
      <c r="AF73" s="967">
        <v>15</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103988</v>
      </c>
      <c r="R74" s="967"/>
      <c r="S74" s="967"/>
      <c r="T74" s="967"/>
      <c r="U74" s="967"/>
      <c r="V74" s="967">
        <v>101588</v>
      </c>
      <c r="W74" s="967"/>
      <c r="X74" s="967"/>
      <c r="Y74" s="967"/>
      <c r="Z74" s="967"/>
      <c r="AA74" s="967">
        <v>2400</v>
      </c>
      <c r="AB74" s="967"/>
      <c r="AC74" s="967"/>
      <c r="AD74" s="967"/>
      <c r="AE74" s="967"/>
      <c r="AF74" s="967">
        <v>2400</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133</v>
      </c>
      <c r="R75" s="975"/>
      <c r="S75" s="975"/>
      <c r="T75" s="975"/>
      <c r="U75" s="976"/>
      <c r="V75" s="977">
        <v>123</v>
      </c>
      <c r="W75" s="975"/>
      <c r="X75" s="975"/>
      <c r="Y75" s="975"/>
      <c r="Z75" s="976"/>
      <c r="AA75" s="977">
        <v>10</v>
      </c>
      <c r="AB75" s="975"/>
      <c r="AC75" s="975"/>
      <c r="AD75" s="975"/>
      <c r="AE75" s="976"/>
      <c r="AF75" s="977">
        <v>10</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2478</v>
      </c>
      <c r="AG88" s="955"/>
      <c r="AH88" s="955"/>
      <c r="AI88" s="955"/>
      <c r="AJ88" s="955"/>
      <c r="AK88" s="959"/>
      <c r="AL88" s="959"/>
      <c r="AM88" s="959"/>
      <c r="AN88" s="959"/>
      <c r="AO88" s="959"/>
      <c r="AP88" s="955">
        <v>2002</v>
      </c>
      <c r="AQ88" s="955"/>
      <c r="AR88" s="955"/>
      <c r="AS88" s="955"/>
      <c r="AT88" s="955"/>
      <c r="AU88" s="955">
        <v>773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CR7+CR8</f>
        <v>35</v>
      </c>
      <c r="CS102" s="947"/>
      <c r="CT102" s="947"/>
      <c r="CU102" s="947"/>
      <c r="CV102" s="948"/>
      <c r="CW102" s="946">
        <v>11</v>
      </c>
      <c r="CX102" s="947"/>
      <c r="CY102" s="947"/>
      <c r="CZ102" s="947"/>
      <c r="DA102" s="948"/>
      <c r="DB102" s="946" t="s">
        <v>550</v>
      </c>
      <c r="DC102" s="947"/>
      <c r="DD102" s="947"/>
      <c r="DE102" s="947"/>
      <c r="DF102" s="948"/>
      <c r="DG102" s="946" t="s">
        <v>550</v>
      </c>
      <c r="DH102" s="947"/>
      <c r="DI102" s="947"/>
      <c r="DJ102" s="947"/>
      <c r="DK102" s="948"/>
      <c r="DL102" s="946" t="s">
        <v>550</v>
      </c>
      <c r="DM102" s="947"/>
      <c r="DN102" s="947"/>
      <c r="DO102" s="947"/>
      <c r="DP102" s="948"/>
      <c r="DQ102" s="946" t="s">
        <v>550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283</v>
      </c>
      <c r="AG109" s="888"/>
      <c r="AH109" s="888"/>
      <c r="AI109" s="888"/>
      <c r="AJ109" s="889"/>
      <c r="AK109" s="890" t="s">
        <v>282</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283</v>
      </c>
      <c r="BW109" s="888"/>
      <c r="BX109" s="888"/>
      <c r="BY109" s="888"/>
      <c r="BZ109" s="889"/>
      <c r="CA109" s="890" t="s">
        <v>282</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283</v>
      </c>
      <c r="DM109" s="888"/>
      <c r="DN109" s="888"/>
      <c r="DO109" s="888"/>
      <c r="DP109" s="889"/>
      <c r="DQ109" s="890" t="s">
        <v>282</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1093123</v>
      </c>
      <c r="AB110" s="873"/>
      <c r="AC110" s="873"/>
      <c r="AD110" s="873"/>
      <c r="AE110" s="874"/>
      <c r="AF110" s="875">
        <v>1136168</v>
      </c>
      <c r="AG110" s="873"/>
      <c r="AH110" s="873"/>
      <c r="AI110" s="873"/>
      <c r="AJ110" s="874"/>
      <c r="AK110" s="875">
        <v>1132584</v>
      </c>
      <c r="AL110" s="873"/>
      <c r="AM110" s="873"/>
      <c r="AN110" s="873"/>
      <c r="AO110" s="874"/>
      <c r="AP110" s="876">
        <v>19.100000000000001</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10710730</v>
      </c>
      <c r="BR110" s="800"/>
      <c r="BS110" s="800"/>
      <c r="BT110" s="800"/>
      <c r="BU110" s="800"/>
      <c r="BV110" s="800">
        <v>11268698</v>
      </c>
      <c r="BW110" s="800"/>
      <c r="BX110" s="800"/>
      <c r="BY110" s="800"/>
      <c r="BZ110" s="800"/>
      <c r="CA110" s="800">
        <v>12297370</v>
      </c>
      <c r="CB110" s="800"/>
      <c r="CC110" s="800"/>
      <c r="CD110" s="800"/>
      <c r="CE110" s="800"/>
      <c r="CF110" s="861">
        <v>207.5</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407</v>
      </c>
      <c r="DH110" s="800"/>
      <c r="DI110" s="800"/>
      <c r="DJ110" s="800"/>
      <c r="DK110" s="800"/>
      <c r="DL110" s="800" t="s">
        <v>407</v>
      </c>
      <c r="DM110" s="800"/>
      <c r="DN110" s="800"/>
      <c r="DO110" s="800"/>
      <c r="DP110" s="800"/>
      <c r="DQ110" s="800" t="s">
        <v>407</v>
      </c>
      <c r="DR110" s="800"/>
      <c r="DS110" s="800"/>
      <c r="DT110" s="800"/>
      <c r="DU110" s="800"/>
      <c r="DV110" s="801" t="s">
        <v>407</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108</v>
      </c>
      <c r="BR111" s="771"/>
      <c r="BS111" s="771"/>
      <c r="BT111" s="771"/>
      <c r="BU111" s="771"/>
      <c r="BV111" s="771" t="s">
        <v>108</v>
      </c>
      <c r="BW111" s="771"/>
      <c r="BX111" s="771"/>
      <c r="BY111" s="771"/>
      <c r="BZ111" s="771"/>
      <c r="CA111" s="771" t="s">
        <v>108</v>
      </c>
      <c r="CB111" s="771"/>
      <c r="CC111" s="771"/>
      <c r="CD111" s="771"/>
      <c r="CE111" s="771"/>
      <c r="CF111" s="848" t="s">
        <v>108</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3864721</v>
      </c>
      <c r="BR112" s="771"/>
      <c r="BS112" s="771"/>
      <c r="BT112" s="771"/>
      <c r="BU112" s="771"/>
      <c r="BV112" s="771">
        <v>3967248</v>
      </c>
      <c r="BW112" s="771"/>
      <c r="BX112" s="771"/>
      <c r="BY112" s="771"/>
      <c r="BZ112" s="771"/>
      <c r="CA112" s="771">
        <v>4268662</v>
      </c>
      <c r="CB112" s="771"/>
      <c r="CC112" s="771"/>
      <c r="CD112" s="771"/>
      <c r="CE112" s="771"/>
      <c r="CF112" s="848">
        <v>72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232137</v>
      </c>
      <c r="AB113" s="909"/>
      <c r="AC113" s="909"/>
      <c r="AD113" s="909"/>
      <c r="AE113" s="910"/>
      <c r="AF113" s="911">
        <v>275094</v>
      </c>
      <c r="AG113" s="909"/>
      <c r="AH113" s="909"/>
      <c r="AI113" s="909"/>
      <c r="AJ113" s="910"/>
      <c r="AK113" s="911">
        <v>257698</v>
      </c>
      <c r="AL113" s="909"/>
      <c r="AM113" s="909"/>
      <c r="AN113" s="909"/>
      <c r="AO113" s="910"/>
      <c r="AP113" s="912">
        <v>4.3</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1088626</v>
      </c>
      <c r="BR113" s="771"/>
      <c r="BS113" s="771"/>
      <c r="BT113" s="771"/>
      <c r="BU113" s="771"/>
      <c r="BV113" s="771">
        <v>930861</v>
      </c>
      <c r="BW113" s="771"/>
      <c r="BX113" s="771"/>
      <c r="BY113" s="771"/>
      <c r="BZ113" s="771"/>
      <c r="CA113" s="771">
        <v>772889</v>
      </c>
      <c r="CB113" s="771"/>
      <c r="CC113" s="771"/>
      <c r="CD113" s="771"/>
      <c r="CE113" s="771"/>
      <c r="CF113" s="848">
        <v>13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174758</v>
      </c>
      <c r="AB114" s="784"/>
      <c r="AC114" s="784"/>
      <c r="AD114" s="784"/>
      <c r="AE114" s="785"/>
      <c r="AF114" s="786">
        <v>175180</v>
      </c>
      <c r="AG114" s="784"/>
      <c r="AH114" s="784"/>
      <c r="AI114" s="784"/>
      <c r="AJ114" s="785"/>
      <c r="AK114" s="786">
        <v>174336</v>
      </c>
      <c r="AL114" s="784"/>
      <c r="AM114" s="784"/>
      <c r="AN114" s="784"/>
      <c r="AO114" s="785"/>
      <c r="AP114" s="754">
        <v>2.9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3106340</v>
      </c>
      <c r="BR114" s="771"/>
      <c r="BS114" s="771"/>
      <c r="BT114" s="771"/>
      <c r="BU114" s="771"/>
      <c r="BV114" s="771">
        <v>2952940</v>
      </c>
      <c r="BW114" s="771"/>
      <c r="BX114" s="771"/>
      <c r="BY114" s="771"/>
      <c r="BZ114" s="771"/>
      <c r="CA114" s="771">
        <v>2880845</v>
      </c>
      <c r="CB114" s="771"/>
      <c r="CC114" s="771"/>
      <c r="CD114" s="771"/>
      <c r="CE114" s="771"/>
      <c r="CF114" s="848">
        <v>48.6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108</v>
      </c>
      <c r="AB115" s="909"/>
      <c r="AC115" s="909"/>
      <c r="AD115" s="909"/>
      <c r="AE115" s="910"/>
      <c r="AF115" s="911" t="s">
        <v>108</v>
      </c>
      <c r="AG115" s="909"/>
      <c r="AH115" s="909"/>
      <c r="AI115" s="909"/>
      <c r="AJ115" s="910"/>
      <c r="AK115" s="911" t="s">
        <v>108</v>
      </c>
      <c r="AL115" s="909"/>
      <c r="AM115" s="909"/>
      <c r="AN115" s="909"/>
      <c r="AO115" s="910"/>
      <c r="AP115" s="912" t="s">
        <v>108</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43</v>
      </c>
      <c r="AB116" s="784"/>
      <c r="AC116" s="784"/>
      <c r="AD116" s="784"/>
      <c r="AE116" s="785"/>
      <c r="AF116" s="786">
        <v>262</v>
      </c>
      <c r="AG116" s="784"/>
      <c r="AH116" s="784"/>
      <c r="AI116" s="784"/>
      <c r="AJ116" s="785"/>
      <c r="AK116" s="786">
        <v>171</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1500061</v>
      </c>
      <c r="AB117" s="895"/>
      <c r="AC117" s="895"/>
      <c r="AD117" s="895"/>
      <c r="AE117" s="896"/>
      <c r="AF117" s="898">
        <v>1586704</v>
      </c>
      <c r="AG117" s="895"/>
      <c r="AH117" s="895"/>
      <c r="AI117" s="895"/>
      <c r="AJ117" s="896"/>
      <c r="AK117" s="898">
        <v>1564789</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283</v>
      </c>
      <c r="AG118" s="888"/>
      <c r="AH118" s="888"/>
      <c r="AI118" s="888"/>
      <c r="AJ118" s="889"/>
      <c r="AK118" s="890" t="s">
        <v>282</v>
      </c>
      <c r="AL118" s="888"/>
      <c r="AM118" s="888"/>
      <c r="AN118" s="888"/>
      <c r="AO118" s="889"/>
      <c r="AP118" s="891" t="s">
        <v>401</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430</v>
      </c>
      <c r="BP118" s="838"/>
      <c r="BQ118" s="857">
        <v>18770417</v>
      </c>
      <c r="BR118" s="858"/>
      <c r="BS118" s="858"/>
      <c r="BT118" s="858"/>
      <c r="BU118" s="858"/>
      <c r="BV118" s="858">
        <v>19119747</v>
      </c>
      <c r="BW118" s="858"/>
      <c r="BX118" s="858"/>
      <c r="BY118" s="858"/>
      <c r="BZ118" s="858"/>
      <c r="CA118" s="858">
        <v>20219766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2313994</v>
      </c>
      <c r="BR119" s="800"/>
      <c r="BS119" s="800"/>
      <c r="BT119" s="800"/>
      <c r="BU119" s="800"/>
      <c r="BV119" s="800">
        <v>2153282</v>
      </c>
      <c r="BW119" s="800"/>
      <c r="BX119" s="800"/>
      <c r="BY119" s="800"/>
      <c r="BZ119" s="800"/>
      <c r="CA119" s="800">
        <v>2237411</v>
      </c>
      <c r="CB119" s="800"/>
      <c r="CC119" s="800"/>
      <c r="CD119" s="800"/>
      <c r="CE119" s="800"/>
      <c r="CF119" s="861">
        <v>37.700000000000003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1357647</v>
      </c>
      <c r="BR120" s="771"/>
      <c r="BS120" s="771"/>
      <c r="BT120" s="771"/>
      <c r="BU120" s="771"/>
      <c r="BV120" s="771">
        <v>1380116</v>
      </c>
      <c r="BW120" s="771"/>
      <c r="BX120" s="771"/>
      <c r="BY120" s="771"/>
      <c r="BZ120" s="771"/>
      <c r="CA120" s="771">
        <v>1592525</v>
      </c>
      <c r="CB120" s="771"/>
      <c r="CC120" s="771"/>
      <c r="CD120" s="771"/>
      <c r="CE120" s="771"/>
      <c r="CF120" s="848">
        <v>26.9</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2165317</v>
      </c>
      <c r="DH120" s="800"/>
      <c r="DI120" s="800"/>
      <c r="DJ120" s="800"/>
      <c r="DK120" s="800"/>
      <c r="DL120" s="800">
        <v>2093773</v>
      </c>
      <c r="DM120" s="800"/>
      <c r="DN120" s="800"/>
      <c r="DO120" s="800"/>
      <c r="DP120" s="800"/>
      <c r="DQ120" s="800">
        <v>2275337</v>
      </c>
      <c r="DR120" s="800"/>
      <c r="DS120" s="800"/>
      <c r="DT120" s="800"/>
      <c r="DU120" s="800"/>
      <c r="DV120" s="801">
        <v>38.4</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11398656</v>
      </c>
      <c r="BR121" s="858"/>
      <c r="BS121" s="858"/>
      <c r="BT121" s="858"/>
      <c r="BU121" s="858"/>
      <c r="BV121" s="858">
        <v>11552695</v>
      </c>
      <c r="BW121" s="858"/>
      <c r="BX121" s="858"/>
      <c r="BY121" s="858"/>
      <c r="BZ121" s="858"/>
      <c r="CA121" s="858">
        <v>11678872</v>
      </c>
      <c r="CB121" s="858"/>
      <c r="CC121" s="858"/>
      <c r="CD121" s="858"/>
      <c r="CE121" s="858"/>
      <c r="CF121" s="859">
        <v>197</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1375023</v>
      </c>
      <c r="DH121" s="771"/>
      <c r="DI121" s="771"/>
      <c r="DJ121" s="771"/>
      <c r="DK121" s="771"/>
      <c r="DL121" s="771">
        <v>1449413</v>
      </c>
      <c r="DM121" s="771"/>
      <c r="DN121" s="771"/>
      <c r="DO121" s="771"/>
      <c r="DP121" s="771"/>
      <c r="DQ121" s="771">
        <v>1476198</v>
      </c>
      <c r="DR121" s="771"/>
      <c r="DS121" s="771"/>
      <c r="DT121" s="771"/>
      <c r="DU121" s="771"/>
      <c r="DV121" s="823">
        <v>24.9</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441</v>
      </c>
      <c r="BP122" s="838"/>
      <c r="BQ122" s="839">
        <v>15070297</v>
      </c>
      <c r="BR122" s="840"/>
      <c r="BS122" s="840"/>
      <c r="BT122" s="840"/>
      <c r="BU122" s="840"/>
      <c r="BV122" s="840">
        <v>15086093</v>
      </c>
      <c r="BW122" s="840"/>
      <c r="BX122" s="840"/>
      <c r="BY122" s="840"/>
      <c r="BZ122" s="840"/>
      <c r="CA122" s="840">
        <v>15508808</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v>238386</v>
      </c>
      <c r="DH122" s="771"/>
      <c r="DI122" s="771"/>
      <c r="DJ122" s="771"/>
      <c r="DK122" s="771"/>
      <c r="DL122" s="771">
        <v>322914</v>
      </c>
      <c r="DM122" s="771"/>
      <c r="DN122" s="771"/>
      <c r="DO122" s="771"/>
      <c r="DP122" s="771"/>
      <c r="DQ122" s="771">
        <v>357193</v>
      </c>
      <c r="DR122" s="771"/>
      <c r="DS122" s="771"/>
      <c r="DT122" s="771"/>
      <c r="DU122" s="771"/>
      <c r="DV122" s="823">
        <v>6</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61.7</v>
      </c>
      <c r="BR123" s="832"/>
      <c r="BS123" s="832"/>
      <c r="BT123" s="832"/>
      <c r="BU123" s="832"/>
      <c r="BV123" s="832">
        <v>69</v>
      </c>
      <c r="BW123" s="832"/>
      <c r="BX123" s="832"/>
      <c r="BY123" s="832"/>
      <c r="BZ123" s="832"/>
      <c r="CA123" s="832">
        <v>79.400000000000006</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v>85995</v>
      </c>
      <c r="DH123" s="784"/>
      <c r="DI123" s="784"/>
      <c r="DJ123" s="784"/>
      <c r="DK123" s="785"/>
      <c r="DL123" s="786">
        <v>101148</v>
      </c>
      <c r="DM123" s="784"/>
      <c r="DN123" s="784"/>
      <c r="DO123" s="784"/>
      <c r="DP123" s="785"/>
      <c r="DQ123" s="786">
        <v>159934</v>
      </c>
      <c r="DR123" s="784"/>
      <c r="DS123" s="784"/>
      <c r="DT123" s="784"/>
      <c r="DU123" s="785"/>
      <c r="DV123" s="754">
        <v>2.7</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445</v>
      </c>
      <c r="DH124" s="717"/>
      <c r="DI124" s="717"/>
      <c r="DJ124" s="717"/>
      <c r="DK124" s="718"/>
      <c r="DL124" s="719" t="s">
        <v>445</v>
      </c>
      <c r="DM124" s="717"/>
      <c r="DN124" s="717"/>
      <c r="DO124" s="717"/>
      <c r="DP124" s="718"/>
      <c r="DQ124" s="719" t="s">
        <v>445</v>
      </c>
      <c r="DR124" s="717"/>
      <c r="DS124" s="717"/>
      <c r="DT124" s="717"/>
      <c r="DU124" s="718"/>
      <c r="DV124" s="807" t="s">
        <v>445</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445</v>
      </c>
      <c r="AB127" s="784"/>
      <c r="AC127" s="784"/>
      <c r="AD127" s="784"/>
      <c r="AE127" s="785"/>
      <c r="AF127" s="786" t="s">
        <v>445</v>
      </c>
      <c r="AG127" s="784"/>
      <c r="AH127" s="784"/>
      <c r="AI127" s="784"/>
      <c r="AJ127" s="785"/>
      <c r="AK127" s="786" t="s">
        <v>445</v>
      </c>
      <c r="AL127" s="784"/>
      <c r="AM127" s="784"/>
      <c r="AN127" s="784"/>
      <c r="AO127" s="785"/>
      <c r="AP127" s="754" t="s">
        <v>445</v>
      </c>
      <c r="AQ127" s="755"/>
      <c r="AR127" s="755"/>
      <c r="AS127" s="755"/>
      <c r="AT127" s="756"/>
      <c r="AU127" s="233"/>
      <c r="AV127" s="233"/>
      <c r="AW127" s="233"/>
      <c r="AX127" s="757" t="s">
        <v>455</v>
      </c>
      <c r="AY127" s="758"/>
      <c r="AZ127" s="758"/>
      <c r="BA127" s="758"/>
      <c r="BB127" s="758"/>
      <c r="BC127" s="758"/>
      <c r="BD127" s="758"/>
      <c r="BE127" s="759"/>
      <c r="BF127" s="760" t="s">
        <v>445</v>
      </c>
      <c r="BG127" s="761"/>
      <c r="BH127" s="761"/>
      <c r="BI127" s="761"/>
      <c r="BJ127" s="761"/>
      <c r="BK127" s="761"/>
      <c r="BL127" s="762"/>
      <c r="BM127" s="760">
        <v>14.11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457</v>
      </c>
      <c r="DH127" s="820"/>
      <c r="DI127" s="820"/>
      <c r="DJ127" s="820"/>
      <c r="DK127" s="820"/>
      <c r="DL127" s="820" t="s">
        <v>458</v>
      </c>
      <c r="DM127" s="820"/>
      <c r="DN127" s="820"/>
      <c r="DO127" s="820"/>
      <c r="DP127" s="820"/>
      <c r="DQ127" s="820" t="s">
        <v>458</v>
      </c>
      <c r="DR127" s="820"/>
      <c r="DS127" s="820"/>
      <c r="DT127" s="820"/>
      <c r="DU127" s="820"/>
      <c r="DV127" s="821" t="s">
        <v>458</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136186</v>
      </c>
      <c r="AB128" s="724"/>
      <c r="AC128" s="724"/>
      <c r="AD128" s="724"/>
      <c r="AE128" s="725"/>
      <c r="AF128" s="726">
        <v>128136</v>
      </c>
      <c r="AG128" s="724"/>
      <c r="AH128" s="724"/>
      <c r="AI128" s="724"/>
      <c r="AJ128" s="725"/>
      <c r="AK128" s="726">
        <v>135381</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445</v>
      </c>
      <c r="BG128" s="791"/>
      <c r="BH128" s="791"/>
      <c r="BI128" s="791"/>
      <c r="BJ128" s="791"/>
      <c r="BK128" s="791"/>
      <c r="BL128" s="792"/>
      <c r="BM128" s="790">
        <v>19.11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6851674</v>
      </c>
      <c r="AB129" s="784"/>
      <c r="AC129" s="784"/>
      <c r="AD129" s="784"/>
      <c r="AE129" s="785"/>
      <c r="AF129" s="786">
        <v>6777580</v>
      </c>
      <c r="AG129" s="784"/>
      <c r="AH129" s="784"/>
      <c r="AI129" s="784"/>
      <c r="AJ129" s="785"/>
      <c r="AK129" s="786">
        <v>6834505</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861071</v>
      </c>
      <c r="AB130" s="784"/>
      <c r="AC130" s="784"/>
      <c r="AD130" s="784"/>
      <c r="AE130" s="785"/>
      <c r="AF130" s="786">
        <v>934643</v>
      </c>
      <c r="AG130" s="784"/>
      <c r="AH130" s="784"/>
      <c r="AI130" s="784"/>
      <c r="AJ130" s="785"/>
      <c r="AK130" s="786">
        <v>907410</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79.400000000000006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5990603</v>
      </c>
      <c r="AB131" s="717"/>
      <c r="AC131" s="717"/>
      <c r="AD131" s="717"/>
      <c r="AE131" s="718"/>
      <c r="AF131" s="719">
        <v>5842937</v>
      </c>
      <c r="AG131" s="717"/>
      <c r="AH131" s="717"/>
      <c r="AI131" s="717"/>
      <c r="AJ131" s="718"/>
      <c r="AK131" s="719">
        <v>5927095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8.3932118350000007</v>
      </c>
      <c r="AB132" s="740"/>
      <c r="AC132" s="740"/>
      <c r="AD132" s="740"/>
      <c r="AE132" s="741"/>
      <c r="AF132" s="742">
        <v>8.9668089870000003</v>
      </c>
      <c r="AG132" s="740"/>
      <c r="AH132" s="740"/>
      <c r="AI132" s="740"/>
      <c r="AJ132" s="741"/>
      <c r="AK132" s="742">
        <v>8.8069787979999994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8.3000000000000007</v>
      </c>
      <c r="AB133" s="749"/>
      <c r="AC133" s="749"/>
      <c r="AD133" s="749"/>
      <c r="AE133" s="750"/>
      <c r="AF133" s="748">
        <v>8.3000000000000007</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AF50" sqref="AF50"/>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2182593</v>
      </c>
      <c r="L9" s="264">
        <v>89122</v>
      </c>
      <c r="M9" s="265">
        <v>71916</v>
      </c>
      <c r="N9" s="266">
        <v>23.9</v>
      </c>
    </row>
    <row r="10" spans="1:16">
      <c r="A10" s="248"/>
      <c r="B10" s="244"/>
      <c r="C10" s="244"/>
      <c r="D10" s="244"/>
      <c r="E10" s="244"/>
      <c r="F10" s="244"/>
      <c r="G10" s="1133" t="s">
        <v>479</v>
      </c>
      <c r="H10" s="1134"/>
      <c r="I10" s="1134"/>
      <c r="J10" s="1135"/>
      <c r="K10" s="267">
        <v>259141</v>
      </c>
      <c r="L10" s="268">
        <v>10582</v>
      </c>
      <c r="M10" s="269">
        <v>7911</v>
      </c>
      <c r="N10" s="270">
        <v>33.799999999999997</v>
      </c>
    </row>
    <row r="11" spans="1:16" ht="13.5" customHeight="1">
      <c r="A11" s="248"/>
      <c r="B11" s="244"/>
      <c r="C11" s="244"/>
      <c r="D11" s="244"/>
      <c r="E11" s="244"/>
      <c r="F11" s="244"/>
      <c r="G11" s="1133" t="s">
        <v>480</v>
      </c>
      <c r="H11" s="1134"/>
      <c r="I11" s="1134"/>
      <c r="J11" s="1135"/>
      <c r="K11" s="267">
        <v>76287</v>
      </c>
      <c r="L11" s="268">
        <v>3115</v>
      </c>
      <c r="M11" s="269">
        <v>7787</v>
      </c>
      <c r="N11" s="270">
        <v>-60</v>
      </c>
    </row>
    <row r="12" spans="1:16" ht="13.5" customHeight="1">
      <c r="A12" s="248"/>
      <c r="B12" s="244"/>
      <c r="C12" s="244"/>
      <c r="D12" s="244"/>
      <c r="E12" s="244"/>
      <c r="F12" s="244"/>
      <c r="G12" s="1133" t="s">
        <v>481</v>
      </c>
      <c r="H12" s="1134"/>
      <c r="I12" s="1134"/>
      <c r="J12" s="1135"/>
      <c r="K12" s="267" t="s">
        <v>482</v>
      </c>
      <c r="L12" s="268" t="s">
        <v>482</v>
      </c>
      <c r="M12" s="269">
        <v>906</v>
      </c>
      <c r="N12" s="270" t="s">
        <v>482</v>
      </c>
    </row>
    <row r="13" spans="1:16" ht="13.5" customHeight="1">
      <c r="A13" s="248"/>
      <c r="B13" s="244"/>
      <c r="C13" s="244"/>
      <c r="D13" s="244"/>
      <c r="E13" s="244"/>
      <c r="F13" s="244"/>
      <c r="G13" s="1133" t="s">
        <v>483</v>
      </c>
      <c r="H13" s="1134"/>
      <c r="I13" s="1134"/>
      <c r="J13" s="1135"/>
      <c r="K13" s="267" t="s">
        <v>482</v>
      </c>
      <c r="L13" s="268" t="s">
        <v>482</v>
      </c>
      <c r="M13" s="269">
        <v>13</v>
      </c>
      <c r="N13" s="270" t="s">
        <v>482</v>
      </c>
    </row>
    <row r="14" spans="1:16" ht="13.5" customHeight="1">
      <c r="A14" s="248"/>
      <c r="B14" s="244"/>
      <c r="C14" s="244"/>
      <c r="D14" s="244"/>
      <c r="E14" s="244"/>
      <c r="F14" s="244"/>
      <c r="G14" s="1133" t="s">
        <v>484</v>
      </c>
      <c r="H14" s="1134"/>
      <c r="I14" s="1134"/>
      <c r="J14" s="1135"/>
      <c r="K14" s="267">
        <v>97694</v>
      </c>
      <c r="L14" s="268">
        <v>3989</v>
      </c>
      <c r="M14" s="269">
        <v>3077</v>
      </c>
      <c r="N14" s="270">
        <v>29.6</v>
      </c>
    </row>
    <row r="15" spans="1:16" ht="13.5" customHeight="1">
      <c r="A15" s="248"/>
      <c r="B15" s="244"/>
      <c r="C15" s="244"/>
      <c r="D15" s="244"/>
      <c r="E15" s="244"/>
      <c r="F15" s="244"/>
      <c r="G15" s="1133" t="s">
        <v>485</v>
      </c>
      <c r="H15" s="1134"/>
      <c r="I15" s="1134"/>
      <c r="J15" s="1135"/>
      <c r="K15" s="267">
        <v>160781</v>
      </c>
      <c r="L15" s="268">
        <v>6565</v>
      </c>
      <c r="M15" s="269">
        <v>1653</v>
      </c>
      <c r="N15" s="270">
        <v>297.2</v>
      </c>
    </row>
    <row r="16" spans="1:16">
      <c r="A16" s="248"/>
      <c r="B16" s="244"/>
      <c r="C16" s="244"/>
      <c r="D16" s="244"/>
      <c r="E16" s="244"/>
      <c r="F16" s="244"/>
      <c r="G16" s="1136" t="s">
        <v>486</v>
      </c>
      <c r="H16" s="1137"/>
      <c r="I16" s="1137"/>
      <c r="J16" s="1138"/>
      <c r="K16" s="268">
        <v>-212577</v>
      </c>
      <c r="L16" s="268">
        <v>-8680</v>
      </c>
      <c r="M16" s="269">
        <v>-7483</v>
      </c>
      <c r="N16" s="270">
        <v>16</v>
      </c>
    </row>
    <row r="17" spans="1:16">
      <c r="A17" s="248"/>
      <c r="B17" s="244"/>
      <c r="C17" s="244"/>
      <c r="D17" s="244"/>
      <c r="E17" s="244"/>
      <c r="F17" s="244"/>
      <c r="G17" s="1136" t="s">
        <v>166</v>
      </c>
      <c r="H17" s="1137"/>
      <c r="I17" s="1137"/>
      <c r="J17" s="1138"/>
      <c r="K17" s="268">
        <v>2563919</v>
      </c>
      <c r="L17" s="268">
        <v>104692</v>
      </c>
      <c r="M17" s="269">
        <v>85779</v>
      </c>
      <c r="N17" s="270">
        <v>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10.98</v>
      </c>
      <c r="L21" s="281">
        <v>8.2100000000000009</v>
      </c>
      <c r="M21" s="282">
        <v>2.77</v>
      </c>
      <c r="N21" s="249"/>
      <c r="O21" s="283"/>
      <c r="P21" s="279"/>
    </row>
    <row r="22" spans="1:16" s="284" customFormat="1">
      <c r="A22" s="279"/>
      <c r="B22" s="249"/>
      <c r="C22" s="249"/>
      <c r="D22" s="249"/>
      <c r="E22" s="249"/>
      <c r="F22" s="249"/>
      <c r="G22" s="1130" t="s">
        <v>492</v>
      </c>
      <c r="H22" s="1131"/>
      <c r="I22" s="1131"/>
      <c r="J22" s="1132"/>
      <c r="K22" s="285">
        <v>95.8</v>
      </c>
      <c r="L22" s="286">
        <v>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496</v>
      </c>
      <c r="H32" s="1122"/>
      <c r="I32" s="1122"/>
      <c r="J32" s="1123"/>
      <c r="K32" s="294">
        <v>1132584</v>
      </c>
      <c r="L32" s="294">
        <v>46247</v>
      </c>
      <c r="M32" s="295">
        <v>51963</v>
      </c>
      <c r="N32" s="296">
        <v>-11</v>
      </c>
    </row>
    <row r="33" spans="1:16" ht="13.5" customHeight="1">
      <c r="A33" s="248"/>
      <c r="B33" s="244"/>
      <c r="C33" s="244"/>
      <c r="D33" s="244"/>
      <c r="E33" s="244"/>
      <c r="F33" s="244"/>
      <c r="G33" s="1121" t="s">
        <v>497</v>
      </c>
      <c r="H33" s="1122"/>
      <c r="I33" s="1122"/>
      <c r="J33" s="1123"/>
      <c r="K33" s="294" t="s">
        <v>482</v>
      </c>
      <c r="L33" s="294" t="s">
        <v>482</v>
      </c>
      <c r="M33" s="295" t="s">
        <v>482</v>
      </c>
      <c r="N33" s="296" t="s">
        <v>482</v>
      </c>
    </row>
    <row r="34" spans="1:16" ht="27" customHeight="1">
      <c r="A34" s="248"/>
      <c r="B34" s="244"/>
      <c r="C34" s="244"/>
      <c r="D34" s="244"/>
      <c r="E34" s="244"/>
      <c r="F34" s="244"/>
      <c r="G34" s="1121" t="s">
        <v>498</v>
      </c>
      <c r="H34" s="1122"/>
      <c r="I34" s="1122"/>
      <c r="J34" s="1123"/>
      <c r="K34" s="294" t="s">
        <v>482</v>
      </c>
      <c r="L34" s="294" t="s">
        <v>482</v>
      </c>
      <c r="M34" s="295">
        <v>71</v>
      </c>
      <c r="N34" s="296" t="s">
        <v>482</v>
      </c>
    </row>
    <row r="35" spans="1:16" ht="27" customHeight="1">
      <c r="A35" s="248"/>
      <c r="B35" s="244"/>
      <c r="C35" s="244"/>
      <c r="D35" s="244"/>
      <c r="E35" s="244"/>
      <c r="F35" s="244"/>
      <c r="G35" s="1121" t="s">
        <v>499</v>
      </c>
      <c r="H35" s="1122"/>
      <c r="I35" s="1122"/>
      <c r="J35" s="1123"/>
      <c r="K35" s="294">
        <v>257698</v>
      </c>
      <c r="L35" s="294">
        <v>10523</v>
      </c>
      <c r="M35" s="295">
        <v>20847</v>
      </c>
      <c r="N35" s="296">
        <v>-49.5</v>
      </c>
    </row>
    <row r="36" spans="1:16" ht="27" customHeight="1">
      <c r="A36" s="248"/>
      <c r="B36" s="244"/>
      <c r="C36" s="244"/>
      <c r="D36" s="244"/>
      <c r="E36" s="244"/>
      <c r="F36" s="244"/>
      <c r="G36" s="1121" t="s">
        <v>500</v>
      </c>
      <c r="H36" s="1122"/>
      <c r="I36" s="1122"/>
      <c r="J36" s="1123"/>
      <c r="K36" s="294">
        <v>174336</v>
      </c>
      <c r="L36" s="294">
        <v>7119</v>
      </c>
      <c r="M36" s="295">
        <v>3529</v>
      </c>
      <c r="N36" s="296">
        <v>101.7</v>
      </c>
    </row>
    <row r="37" spans="1:16" ht="13.5" customHeight="1">
      <c r="A37" s="248"/>
      <c r="B37" s="244"/>
      <c r="C37" s="244"/>
      <c r="D37" s="244"/>
      <c r="E37" s="244"/>
      <c r="F37" s="244"/>
      <c r="G37" s="1121" t="s">
        <v>501</v>
      </c>
      <c r="H37" s="1122"/>
      <c r="I37" s="1122"/>
      <c r="J37" s="1123"/>
      <c r="K37" s="294" t="s">
        <v>482</v>
      </c>
      <c r="L37" s="294" t="s">
        <v>482</v>
      </c>
      <c r="M37" s="295">
        <v>828</v>
      </c>
      <c r="N37" s="296" t="s">
        <v>482</v>
      </c>
    </row>
    <row r="38" spans="1:16" ht="27" customHeight="1">
      <c r="A38" s="248"/>
      <c r="B38" s="244"/>
      <c r="C38" s="244"/>
      <c r="D38" s="244"/>
      <c r="E38" s="244"/>
      <c r="F38" s="244"/>
      <c r="G38" s="1124" t="s">
        <v>502</v>
      </c>
      <c r="H38" s="1125"/>
      <c r="I38" s="1125"/>
      <c r="J38" s="1126"/>
      <c r="K38" s="297">
        <v>171</v>
      </c>
      <c r="L38" s="297">
        <v>7</v>
      </c>
      <c r="M38" s="298">
        <v>6</v>
      </c>
      <c r="N38" s="299">
        <v>16.7</v>
      </c>
      <c r="O38" s="293"/>
    </row>
    <row r="39" spans="1:16">
      <c r="A39" s="248"/>
      <c r="B39" s="244"/>
      <c r="C39" s="244"/>
      <c r="D39" s="244"/>
      <c r="E39" s="244"/>
      <c r="F39" s="244"/>
      <c r="G39" s="1124" t="s">
        <v>503</v>
      </c>
      <c r="H39" s="1125"/>
      <c r="I39" s="1125"/>
      <c r="J39" s="1126"/>
      <c r="K39" s="300">
        <v>-135381</v>
      </c>
      <c r="L39" s="300">
        <v>-5528</v>
      </c>
      <c r="M39" s="301">
        <v>-4386</v>
      </c>
      <c r="N39" s="302">
        <v>26</v>
      </c>
      <c r="O39" s="293"/>
    </row>
    <row r="40" spans="1:16" ht="27" customHeight="1">
      <c r="A40" s="248"/>
      <c r="B40" s="244"/>
      <c r="C40" s="244"/>
      <c r="D40" s="244"/>
      <c r="E40" s="244"/>
      <c r="F40" s="244"/>
      <c r="G40" s="1121" t="s">
        <v>504</v>
      </c>
      <c r="H40" s="1122"/>
      <c r="I40" s="1122"/>
      <c r="J40" s="1123"/>
      <c r="K40" s="300">
        <v>-907410</v>
      </c>
      <c r="L40" s="300">
        <v>-37052</v>
      </c>
      <c r="M40" s="301">
        <v>-50220</v>
      </c>
      <c r="N40" s="302">
        <v>-26.2</v>
      </c>
      <c r="O40" s="293"/>
    </row>
    <row r="41" spans="1:16">
      <c r="A41" s="248"/>
      <c r="B41" s="244"/>
      <c r="C41" s="244"/>
      <c r="D41" s="244"/>
      <c r="E41" s="244"/>
      <c r="F41" s="244"/>
      <c r="G41" s="1127" t="s">
        <v>277</v>
      </c>
      <c r="H41" s="1128"/>
      <c r="I41" s="1128"/>
      <c r="J41" s="1129"/>
      <c r="K41" s="294">
        <v>521998</v>
      </c>
      <c r="L41" s="300">
        <v>21315</v>
      </c>
      <c r="M41" s="301">
        <v>22638</v>
      </c>
      <c r="N41" s="302">
        <v>-5.8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473</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1716537</v>
      </c>
      <c r="J51" s="320">
        <v>66974</v>
      </c>
      <c r="K51" s="321">
        <v>-5.5</v>
      </c>
      <c r="L51" s="322">
        <v>67201</v>
      </c>
      <c r="M51" s="323">
        <v>-22.2</v>
      </c>
      <c r="N51" s="324">
        <v>16.7</v>
      </c>
    </row>
    <row r="52" spans="1:14">
      <c r="A52" s="248"/>
      <c r="B52" s="244"/>
      <c r="C52" s="244"/>
      <c r="D52" s="244"/>
      <c r="E52" s="244"/>
      <c r="F52" s="244"/>
      <c r="G52" s="325"/>
      <c r="H52" s="326" t="s">
        <v>515</v>
      </c>
      <c r="I52" s="327">
        <v>691196</v>
      </c>
      <c r="J52" s="328">
        <v>26968</v>
      </c>
      <c r="K52" s="329">
        <v>5.2</v>
      </c>
      <c r="L52" s="330">
        <v>35210</v>
      </c>
      <c r="M52" s="331">
        <v>-14.6</v>
      </c>
      <c r="N52" s="332">
        <v>19.8</v>
      </c>
    </row>
    <row r="53" spans="1:14">
      <c r="A53" s="248"/>
      <c r="B53" s="244"/>
      <c r="C53" s="244"/>
      <c r="D53" s="244"/>
      <c r="E53" s="244"/>
      <c r="F53" s="244"/>
      <c r="G53" s="310" t="s">
        <v>516</v>
      </c>
      <c r="H53" s="311"/>
      <c r="I53" s="319">
        <v>2017855</v>
      </c>
      <c r="J53" s="320">
        <v>79035</v>
      </c>
      <c r="K53" s="321">
        <v>18</v>
      </c>
      <c r="L53" s="322">
        <v>75709</v>
      </c>
      <c r="M53" s="323">
        <v>12.7</v>
      </c>
      <c r="N53" s="324">
        <v>5.3</v>
      </c>
    </row>
    <row r="54" spans="1:14">
      <c r="A54" s="248"/>
      <c r="B54" s="244"/>
      <c r="C54" s="244"/>
      <c r="D54" s="244"/>
      <c r="E54" s="244"/>
      <c r="F54" s="244"/>
      <c r="G54" s="325"/>
      <c r="H54" s="326" t="s">
        <v>515</v>
      </c>
      <c r="I54" s="327">
        <v>959548</v>
      </c>
      <c r="J54" s="328">
        <v>37584</v>
      </c>
      <c r="K54" s="329">
        <v>39.4</v>
      </c>
      <c r="L54" s="330">
        <v>35212</v>
      </c>
      <c r="M54" s="331">
        <v>0</v>
      </c>
      <c r="N54" s="332">
        <v>39.4</v>
      </c>
    </row>
    <row r="55" spans="1:14">
      <c r="A55" s="248"/>
      <c r="B55" s="244"/>
      <c r="C55" s="244"/>
      <c r="D55" s="244"/>
      <c r="E55" s="244"/>
      <c r="F55" s="244"/>
      <c r="G55" s="310" t="s">
        <v>517</v>
      </c>
      <c r="H55" s="311"/>
      <c r="I55" s="319">
        <v>2947630</v>
      </c>
      <c r="J55" s="320">
        <v>116521</v>
      </c>
      <c r="K55" s="321">
        <v>47.4</v>
      </c>
      <c r="L55" s="322">
        <v>90961</v>
      </c>
      <c r="M55" s="323">
        <v>20.100000000000001</v>
      </c>
      <c r="N55" s="324">
        <v>27.3</v>
      </c>
    </row>
    <row r="56" spans="1:14">
      <c r="A56" s="248"/>
      <c r="B56" s="244"/>
      <c r="C56" s="244"/>
      <c r="D56" s="244"/>
      <c r="E56" s="244"/>
      <c r="F56" s="244"/>
      <c r="G56" s="325"/>
      <c r="H56" s="326" t="s">
        <v>515</v>
      </c>
      <c r="I56" s="327">
        <v>1041391</v>
      </c>
      <c r="J56" s="328">
        <v>41167</v>
      </c>
      <c r="K56" s="329">
        <v>9.5</v>
      </c>
      <c r="L56" s="330">
        <v>37720</v>
      </c>
      <c r="M56" s="331">
        <v>7.1</v>
      </c>
      <c r="N56" s="332">
        <v>2.4</v>
      </c>
    </row>
    <row r="57" spans="1:14">
      <c r="A57" s="248"/>
      <c r="B57" s="244"/>
      <c r="C57" s="244"/>
      <c r="D57" s="244"/>
      <c r="E57" s="244"/>
      <c r="F57" s="244"/>
      <c r="G57" s="310" t="s">
        <v>518</v>
      </c>
      <c r="H57" s="311"/>
      <c r="I57" s="319">
        <v>3040710</v>
      </c>
      <c r="J57" s="320">
        <v>122215</v>
      </c>
      <c r="K57" s="321">
        <v>4.9000000000000004</v>
      </c>
      <c r="L57" s="322">
        <v>106614</v>
      </c>
      <c r="M57" s="323">
        <v>17.2</v>
      </c>
      <c r="N57" s="324">
        <v>-12.3</v>
      </c>
    </row>
    <row r="58" spans="1:14">
      <c r="A58" s="248"/>
      <c r="B58" s="244"/>
      <c r="C58" s="244"/>
      <c r="D58" s="244"/>
      <c r="E58" s="244"/>
      <c r="F58" s="244"/>
      <c r="G58" s="325"/>
      <c r="H58" s="326" t="s">
        <v>515</v>
      </c>
      <c r="I58" s="327">
        <v>976888</v>
      </c>
      <c r="J58" s="328">
        <v>39264</v>
      </c>
      <c r="K58" s="329">
        <v>-4.5999999999999996</v>
      </c>
      <c r="L58" s="330">
        <v>45545</v>
      </c>
      <c r="M58" s="331">
        <v>20.7</v>
      </c>
      <c r="N58" s="332">
        <v>-25.3</v>
      </c>
    </row>
    <row r="59" spans="1:14">
      <c r="A59" s="248"/>
      <c r="B59" s="244"/>
      <c r="C59" s="244"/>
      <c r="D59" s="244"/>
      <c r="E59" s="244"/>
      <c r="F59" s="244"/>
      <c r="G59" s="310" t="s">
        <v>519</v>
      </c>
      <c r="H59" s="311"/>
      <c r="I59" s="319">
        <v>3642127</v>
      </c>
      <c r="J59" s="320">
        <v>148719</v>
      </c>
      <c r="K59" s="321">
        <v>21.7</v>
      </c>
      <c r="L59" s="322">
        <v>81768</v>
      </c>
      <c r="M59" s="323">
        <v>-23.3</v>
      </c>
      <c r="N59" s="324">
        <v>45</v>
      </c>
    </row>
    <row r="60" spans="1:14">
      <c r="A60" s="248"/>
      <c r="B60" s="244"/>
      <c r="C60" s="244"/>
      <c r="D60" s="244"/>
      <c r="E60" s="244"/>
      <c r="F60" s="244"/>
      <c r="G60" s="325"/>
      <c r="H60" s="326" t="s">
        <v>515</v>
      </c>
      <c r="I60" s="333">
        <v>688619</v>
      </c>
      <c r="J60" s="328">
        <v>28118</v>
      </c>
      <c r="K60" s="329">
        <v>-28.4</v>
      </c>
      <c r="L60" s="330">
        <v>37917</v>
      </c>
      <c r="M60" s="331">
        <v>-16.7</v>
      </c>
      <c r="N60" s="332">
        <v>-11.7</v>
      </c>
    </row>
    <row r="61" spans="1:14">
      <c r="A61" s="248"/>
      <c r="B61" s="244"/>
      <c r="C61" s="244"/>
      <c r="D61" s="244"/>
      <c r="E61" s="244"/>
      <c r="F61" s="244"/>
      <c r="G61" s="310" t="s">
        <v>520</v>
      </c>
      <c r="H61" s="334"/>
      <c r="I61" s="335">
        <v>2672972</v>
      </c>
      <c r="J61" s="336">
        <v>106693</v>
      </c>
      <c r="K61" s="337">
        <v>17.3</v>
      </c>
      <c r="L61" s="338">
        <v>84451</v>
      </c>
      <c r="M61" s="339">
        <v>0.9</v>
      </c>
      <c r="N61" s="324">
        <v>16.399999999999999</v>
      </c>
    </row>
    <row r="62" spans="1:14">
      <c r="A62" s="248"/>
      <c r="B62" s="244"/>
      <c r="C62" s="244"/>
      <c r="D62" s="244"/>
      <c r="E62" s="244"/>
      <c r="F62" s="244"/>
      <c r="G62" s="325"/>
      <c r="H62" s="326" t="s">
        <v>515</v>
      </c>
      <c r="I62" s="327">
        <v>871528</v>
      </c>
      <c r="J62" s="328">
        <v>34620</v>
      </c>
      <c r="K62" s="329">
        <v>4.2</v>
      </c>
      <c r="L62" s="330">
        <v>38321</v>
      </c>
      <c r="M62" s="331">
        <v>-0.7</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Z103" sqref="Z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103" sqref="J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21.59</v>
      </c>
      <c r="G47" s="12">
        <v>20.55</v>
      </c>
      <c r="H47" s="12">
        <v>25.45</v>
      </c>
      <c r="I47" s="12">
        <v>19.29</v>
      </c>
      <c r="J47" s="13">
        <v>21.53</v>
      </c>
    </row>
    <row r="48" spans="2:10" ht="57.75" customHeight="1">
      <c r="B48" s="14"/>
      <c r="C48" s="1141" t="s">
        <v>4</v>
      </c>
      <c r="D48" s="1141"/>
      <c r="E48" s="1142"/>
      <c r="F48" s="15">
        <v>3.19</v>
      </c>
      <c r="G48" s="16">
        <v>4.42</v>
      </c>
      <c r="H48" s="16">
        <v>5.55</v>
      </c>
      <c r="I48" s="16">
        <v>4.0199999999999996</v>
      </c>
      <c r="J48" s="17">
        <v>6.15</v>
      </c>
    </row>
    <row r="49" spans="2:10" ht="57.75" customHeight="1" thickBot="1">
      <c r="B49" s="18"/>
      <c r="C49" s="1143" t="s">
        <v>5</v>
      </c>
      <c r="D49" s="1143"/>
      <c r="E49" s="1144"/>
      <c r="F49" s="19" t="s">
        <v>527</v>
      </c>
      <c r="G49" s="20" t="s">
        <v>528</v>
      </c>
      <c r="H49" s="20">
        <v>6.24</v>
      </c>
      <c r="I49" s="20" t="s">
        <v>529</v>
      </c>
      <c r="J49" s="21">
        <v>4.5599999999999996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2017-02-27T04:35:18Z</cp:lastPrinted>
  <dcterms:created xsi:type="dcterms:W3CDTF">2017-02-15T18:33:44Z</dcterms:created>
  <dcterms:modified xsi:type="dcterms:W3CDTF">2017-03-08T05:16:26Z</dcterms:modified>
  <cp:category/>
</cp:coreProperties>
</file>